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3332" windowHeight="7176" activeTab="2"/>
  </bookViews>
  <sheets>
    <sheet name="STANJE POVRŠINA" sheetId="1" r:id="rId1"/>
    <sheet name="REKAPIT." sheetId="2" r:id="rId2"/>
    <sheet name="htl.kom." sheetId="3" r:id="rId3"/>
    <sheet name="htl.adr." sheetId="4" r:id="rId4"/>
    <sheet name="res.adr" sheetId="5" r:id="rId5"/>
    <sheet name="htl.spl." sheetId="6" r:id="rId6"/>
    <sheet name="pom.zgr.spl." sheetId="7" r:id="rId7"/>
    <sheet name="htl.vis" sheetId="8" r:id="rId8"/>
    <sheet name="htl.uva" sheetId="9" r:id="rId9"/>
  </sheets>
  <definedNames>
    <definedName name="_xlnm.Print_Titles" localSheetId="8">'htl.uva'!$1:$2</definedName>
    <definedName name="_xlnm.Print_Titles" localSheetId="7">'htl.vis'!$1:$2</definedName>
    <definedName name="_xlnm.Print_Titles" localSheetId="0">'STANJE POVRŠINA'!$1:$3</definedName>
    <definedName name="_xlnm.Print_Area" localSheetId="2">'htl.kom.'!$A$1:$G$36</definedName>
    <definedName name="_xlnm.Print_Area" localSheetId="1">'REKAPIT.'!$A$1:$G$48</definedName>
  </definedNames>
  <calcPr fullCalcOnLoad="1"/>
</workbook>
</file>

<file path=xl/sharedStrings.xml><?xml version="1.0" encoding="utf-8"?>
<sst xmlns="http://schemas.openxmlformats.org/spreadsheetml/2006/main" count="477" uniqueCount="121">
  <si>
    <t>R.br.</t>
  </si>
  <si>
    <t>NAZIV GRAĐEVINE</t>
  </si>
  <si>
    <t>OPIS LEGALIZACIJE</t>
  </si>
  <si>
    <t>KATNOST</t>
  </si>
  <si>
    <t xml:space="preserve">              ZGRADA ( m2)</t>
  </si>
  <si>
    <t>Hotel Komodor</t>
  </si>
  <si>
    <t>P+3K+Ptk</t>
  </si>
  <si>
    <t>Objekt je sagrađen prije 1968. godine te nadograđen prema dozvoli iz 1971. g.. Naknadno je nelegalno dograđen gospodarski dio u razini 1. kata na istočnoj strani objekta i zatvaranje ljetne kuhinje u prizemlju. Za ovaj objekt investitor posjeduje samo dio  projektne dokumentacije.</t>
  </si>
  <si>
    <t>č.zgr. 1287 k.o. Gruž</t>
  </si>
  <si>
    <t>Vila Opalić</t>
  </si>
  <si>
    <t>Objekt je u potpunosti prema gabaritima iz kopije katastarskog plana i nisu uočeni nikakvi nelegalni dijelovi zgrade.</t>
  </si>
  <si>
    <t>S+P+K</t>
  </si>
  <si>
    <t>č.zgr.591 k.o. Gruž</t>
  </si>
  <si>
    <t>KATASTARSKA OZNAKA</t>
  </si>
  <si>
    <t>Hotel Adriatic 1</t>
  </si>
  <si>
    <t>S+P+3K</t>
  </si>
  <si>
    <t>č.zgr. 1667/1 k.o. Gruž</t>
  </si>
  <si>
    <t>Hotel Splendid</t>
  </si>
  <si>
    <t>Objekt je izgrađen prije 1968. godine te naknadno dograđen u suterenu sa poslovnim prostorima, nadstrešnicom u prizemlju i zatvorenim prostorom na 1. katu. Investitor posjeduje dio projektne dokumentacije.</t>
  </si>
  <si>
    <t>č. zgr. 1666 k.o. Gruž</t>
  </si>
  <si>
    <t>jedinca mjere</t>
  </si>
  <si>
    <t>1.</t>
  </si>
  <si>
    <t>UKUPNA BRUTO POVRŠINA IZVEDENOG OBJEKTA</t>
  </si>
  <si>
    <t>Hotel Adriatic 2</t>
  </si>
  <si>
    <t>Objekt je izgrađen 1963. godine. Dozvola za rekonstrukciju objekta izdana je 1998. godine, međutim rekonstrukcija nije izvedena. Pretpostavlja se da je prema priloženim nacrtima koji odgovaraju stvarnom stanju, objekt u potpunosti legalan.</t>
  </si>
  <si>
    <t>Pr+3K</t>
  </si>
  <si>
    <t>č.zgr. 2836 k.o. Gruž</t>
  </si>
  <si>
    <t>Restoran Adriatic</t>
  </si>
  <si>
    <t>Objekt je izgrađen 1968. godine nakon čega je redovito obnavljan i adaptiran o čemu nemamo službenih zapisa. Stoga je za pretpostaviti da je legalna površina objekta evidentirana 1968. godine kao i upisom u katastar.</t>
  </si>
  <si>
    <t>Pr+K</t>
  </si>
  <si>
    <t>č.zgr. 1669 k.o. Gruž</t>
  </si>
  <si>
    <t>Vis</t>
  </si>
  <si>
    <t>č. zgr. 610 k.o. Gruž</t>
  </si>
  <si>
    <t>Vila Doris</t>
  </si>
  <si>
    <t>Objekt je u svojim sadašnjim gabaritima evidentiran 1968. godine te ucrtan u katastar sa pripadajućom česticom zgrade. Prema svemu navedenom smatra se da je objekt u potpunosti legalan.</t>
  </si>
  <si>
    <t>č. zgr. 589 k.o. Gruž</t>
  </si>
  <si>
    <t>Hotel Uvala</t>
  </si>
  <si>
    <t>č. zgr. 1668 k.o. Gruž</t>
  </si>
  <si>
    <t>Objekt je izgrađen 1967. godine. Rekonstrukcija je obavljena prema projektu 2003. godine. Budući da se ostupilo od projekta te tako nije ishodovana uporabna dozvola, potrebno je i ovaj hotel uvrstiti u projekt legalizacije.</t>
  </si>
  <si>
    <t>nPr+Pr+3K</t>
  </si>
  <si>
    <t>Objekt je izgrađen 1956. godine te je nadograđen prema dozvoli izdanoj od strane općine Dubrovnik 1985. godine. Međutim, tijekom nadogradnje odstupilo se od projekta u vidu povećanja gabarita objekta za zapadno krilo objekta. Projektnu dokumentaciju za osnovni i istočni dio objekta nismo imali na uvid.</t>
  </si>
  <si>
    <t>- legalni dio objekta</t>
  </si>
  <si>
    <t>- nelegalni dio objekta</t>
  </si>
  <si>
    <t>paušalno</t>
  </si>
  <si>
    <t>Objekt je izgrađen 1935. g. te rekonstruiran 1968. g. Objekt je ucrtan u katastarskom planu međutim naknadno je dograđena nadstrešnica i anex recepciji. Investitor ne posjeduje nikakvu projektnu dokumentaciju.</t>
  </si>
  <si>
    <t>Gospodarski objekti su izgrađeni u potpunosti bez projektne dokumentacije odnosno građevinske dozvole.</t>
  </si>
  <si>
    <t>S</t>
  </si>
  <si>
    <t>č. zem. 832 k.o. Gruž</t>
  </si>
  <si>
    <t>Pomoćni objekti uz Hotel Splendid</t>
  </si>
  <si>
    <t>LAGALNI DIO PREMA DOSTUPNIM DOZVOLAMA</t>
  </si>
  <si>
    <t>LEGALNI  PREMA POTVRDI KATASTRA ( PRIJE 1968)</t>
  </si>
  <si>
    <t>UKUPNO LEGALNI  DIO ZGRADE</t>
  </si>
  <si>
    <t xml:space="preserve"> </t>
  </si>
  <si>
    <t xml:space="preserve">  NELEGALNI DIO   -  IZGRADNJA BEZ DOZVOLE</t>
  </si>
  <si>
    <t xml:space="preserve"> NELEGALNI DIO - ODSTUPANJE OD  DOZVOLE  U GRADNJI</t>
  </si>
  <si>
    <t>količina u m2</t>
  </si>
  <si>
    <t xml:space="preserve">      paušalno</t>
  </si>
  <si>
    <t xml:space="preserve">d) provjera i  ev. pribavljanje nedostajućih  dozvola </t>
  </si>
  <si>
    <t>jedinična cijena u kunama neto</t>
  </si>
  <si>
    <t>a) arhitektonski snimak izvedenog stanja  zgrade N.N. 86/12 čl.11.st.3.</t>
  </si>
  <si>
    <t>b) dokaz mehaničke otpornosti i  stabilnosti N.N. 86/12 čl.11. st.1.</t>
  </si>
  <si>
    <t>SVEUKUPNO HOTEL KOMODOR  a+b+c+d</t>
  </si>
  <si>
    <t xml:space="preserve">Napomena </t>
  </si>
  <si>
    <t>Ćelije, slobodne za unos podataka /jedinične cijene / su zelene, ostale su zaštićene</t>
  </si>
  <si>
    <t xml:space="preserve">Iznos  (vrijednost stavke) </t>
  </si>
  <si>
    <t xml:space="preserve"> legalni dio objekta ukupno</t>
  </si>
  <si>
    <t xml:space="preserve"> nelegalni dio objekta ukupno</t>
  </si>
  <si>
    <t xml:space="preserve">     </t>
  </si>
  <si>
    <t xml:space="preserve">    HOTEL KOMODOR</t>
  </si>
  <si>
    <t xml:space="preserve">    HOTEL ADRIATIC</t>
  </si>
  <si>
    <t xml:space="preserve">    RESTORAN  HOTELA ADRIATIC</t>
  </si>
  <si>
    <t>SVEUKUPNO HOTEL  ADRIATIC  a+b+c+d</t>
  </si>
  <si>
    <t>SVEUKUPNO  RESTORAJN ADRIATIC  a+b+c+d</t>
  </si>
  <si>
    <t>SVEUKUPNO  ZA HOTEL SPLENDID   a+b+c+d</t>
  </si>
  <si>
    <t>POMOĆNE ZGRADE UZ HOTEL SPLENDID</t>
  </si>
  <si>
    <t>SVEUKUPNO  ZA POMOĆNE ZGRADE HOTELA SPLENDID  a+b+c+d</t>
  </si>
  <si>
    <t>SVEUKUPNO HOTEL UVALA</t>
  </si>
  <si>
    <t>SVEUKUPNO   HOTEL VIS</t>
  </si>
  <si>
    <t xml:space="preserve">SVEUKUPNO </t>
  </si>
  <si>
    <t xml:space="preserve">    HOTEL SPLENDID</t>
  </si>
  <si>
    <t xml:space="preserve">    POMOĆNE ZGRADE UZ HOTEL SPLENDID</t>
  </si>
  <si>
    <t xml:space="preserve">    HOTEL VIS</t>
  </si>
  <si>
    <t xml:space="preserve">    HOTEL UVALA</t>
  </si>
  <si>
    <t xml:space="preserve">     SVEUKUPNO</t>
  </si>
  <si>
    <t xml:space="preserve">  UKUPNO NELEGALNO</t>
  </si>
  <si>
    <t xml:space="preserve"> S V E U K U P N O</t>
  </si>
  <si>
    <t xml:space="preserve">   izgradnja bez dozvole</t>
  </si>
  <si>
    <t xml:space="preserve"> nelegalni dio objekta</t>
  </si>
  <si>
    <t>OPIS ZAHVATA: Ukupna bruto razvijena površina je cca 4940,00 m2. Legalni dio zgrade je ucrtan u katastarskoj evidenciji. Zgradu je potrebno ozakoniti zbog odstupanja od projekta prilikom rekonstrukcije objekta 2003 godine. Obratiti pozornost na odredbu zakona koji propisuje da se u elaboratu treba uz bespravni dio prikazati i pravno izgrađeni dio zgrade. Za pravno izgrađeni dio zgrade naručitelj posjeduje dio projektne dokumentacije u paprnatom obliku.</t>
  </si>
  <si>
    <t>OPIS ZAHVATA: Ukupna bruto razvijena površina je cca 4834,09 m2. Legalni dio zgrade je ucrtan u katastarskoj evidenciji. Zgradu je potrebno ozakoniti zbog nelegalnog dijela koji iznosi cca 59,38 m2. Obratiti pozornost na odredbu zakona koji propisuje da se u elaboratu treba uz bespravni dio prikazati i pravno izgrađeni dio zgrade. Za pravno izgrađeni dio zgrade naručitelj  ne posjeduje projektnu dokumentaciju.</t>
  </si>
  <si>
    <t>OPIS ZAHVATA: Ukupna bruto razvijena površina svih objekata (glorijet uz plažu, gospodarski objekti sa nadstrešnicom istočno od hotela) iznosi cca 169,2 m2.</t>
  </si>
  <si>
    <t>OPIS ZAHVATA: Ukupna bruto razvijena površina je cca 6667,51m2. Legalni dio zgrade je ucrtan u katastarskoj evidenciji. Zgradu je potrebno ozakoniti zbog nelegalnog dijela nastalog pri odstupanju od dozvole prilikom nadogradnje objekta. Obratiti pozornost na odredbu zakona koji propisuje da se u elaboratu treba uz bespravni dio prikazati i pravno izgrađeni dio zgrade. Za pravno izgrađeni dio zgrade naručitelj posjeduje dio projektne dokumentacije u paprnatom obliku.</t>
  </si>
  <si>
    <t>OPIS ZAHVATA: Ukupna bruto razvijena površina je cca 2897,96 m2. Legalni dio zgrade je ucrtan u katastarskoj evidenciji. Zgradu je potrebno ozakoniti zbog nelegalnog dijela koji iznosi cca 1520,24 m2. Obratiti pozornost na odredbu zakona koji propisuje da se u elaboratu treba uz bespravni dio prikazati i pravno izgrađeni dio zgrade. Za pravno izgrađeni dio zgrade naručitelj posjeduje dio projektne dokumentacije u paprnatom obliku.</t>
  </si>
  <si>
    <t>OPIS ZAHVATA: Ukupna bruto razvijena površina je cca 3599,39 m2. Legalni dio zgrade je ucrtan u katastarskoj evidenciji. Zgradu je potrebno ozakoniti zbog nelegalnog dijela koji iznosi cca 187,30 m2. Obratiti pozornost na odredbu zakona koji propisuje da se u elaboratu treba uz bespravni dio prikazati i pravno izgrađeni dio zgrade. Za pravno izgrađeni dio zgrade naručitelj posjeduje dio projektne dokumentacije u paprnatom obliku.</t>
  </si>
  <si>
    <t>OPIS ZAHVATA: Ukupna bruto razvijena površina je cca 2608,3 m2. Legalni dio zgrade je ucrtan u katastarskoj evidenciji. Zgradu je potrebno ozakoniti zbog nelegalnog dijela koji iznosi cca 125,17 m2. Obratiti pozornost na odredbu zakona koji propisuje da se u elaboratu treba uz bespravni dio prikazati i pravno izgrađeni dio zgrade. Za pravno izgrađeni dio zgrade naručitelj ne posjeduje projekt u paprnatom obliku.</t>
  </si>
  <si>
    <t xml:space="preserve">        prema potvrdi katastara,  izgrađeno prije 15.02.1968 godine</t>
  </si>
  <si>
    <t xml:space="preserve"> legalni dio prema dostupnim dozvolama</t>
  </si>
  <si>
    <t xml:space="preserve">   nelagalni dio - odstupanje  od dozvola u gradnji</t>
  </si>
  <si>
    <t>- izjava ovlaštenog arhitekta</t>
  </si>
  <si>
    <t>-izjava ovlaštenog inženjera građevinarstva</t>
  </si>
  <si>
    <t>-izjava ovlaštenog inženjera elektrotehnike</t>
  </si>
  <si>
    <t>-izjava inženjera strojarstva</t>
  </si>
  <si>
    <t>c) potrebne Izjave  sukladno Zakonu o postupanju s nezakonito izgrađenim zgradama ukupno</t>
  </si>
  <si>
    <t>Mjesto i datum: ____________________________________</t>
  </si>
  <si>
    <t xml:space="preserve"> Ponuditelj  ( tvrtka)</t>
  </si>
  <si>
    <t>_______________________________________</t>
  </si>
  <si>
    <t xml:space="preserve"> Zakonski zastupnik  ( ime i prezime, potpis i pečat)</t>
  </si>
  <si>
    <t>ZGRADE U SASTAVU DRUŠTVA  HOTELI MAESTRAL d.d. Dubrovnik</t>
  </si>
  <si>
    <t xml:space="preserve"> HOTELI MAESTRAL d.d. Dubrovnik</t>
  </si>
  <si>
    <t xml:space="preserve">                                                       REKAPITULACIJA PONUDBENOG TROŠKOVNIKA</t>
  </si>
  <si>
    <t>ZGRADA  HOTELA  KOMODOR</t>
  </si>
  <si>
    <t xml:space="preserve">ZGRADA HOTELA  ADRIATIC </t>
  </si>
  <si>
    <t>ZGRADA RESTORANA HOTELA ADRIATIC</t>
  </si>
  <si>
    <t>ZGRADA HOTELA  SPLENDID</t>
  </si>
  <si>
    <t>ZGRADA HOTELA  VIS</t>
  </si>
  <si>
    <t xml:space="preserve">ZGRADA  HOTELA  UVALA </t>
  </si>
  <si>
    <t>Napomena : Iskazana vrijednost  površina  i njihov status legalnosti  prikazane su  temeljem dostupne dokumntacije i mogu odstupiti od stvarnoga stanja.</t>
  </si>
  <si>
    <r>
      <t>m</t>
    </r>
    <r>
      <rPr>
        <i/>
        <vertAlign val="superscript"/>
        <sz val="8"/>
        <color indexed="8"/>
        <rFont val="Calibri"/>
        <family val="2"/>
      </rPr>
      <t>2</t>
    </r>
  </si>
  <si>
    <r>
      <t>m</t>
    </r>
    <r>
      <rPr>
        <vertAlign val="superscript"/>
        <sz val="8"/>
        <color indexed="8"/>
        <rFont val="Calibri"/>
        <family val="2"/>
      </rPr>
      <t>2</t>
    </r>
  </si>
  <si>
    <t>jedinica mjere</t>
  </si>
  <si>
    <t>Napomena : Ćelije, slobodne za unos podataka /jedinične cijene / su zelene, ostale su zaštićene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</si>
</sst>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164" fontId="3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justify" vertical="top" wrapText="1"/>
      <protection/>
    </xf>
    <xf numFmtId="0" fontId="24" fillId="0" borderId="10" xfId="0" applyFont="1" applyFill="1" applyBorder="1" applyAlignment="1" applyProtection="1">
      <alignment horizontal="justify" vertical="top" wrapText="1"/>
      <protection/>
    </xf>
    <xf numFmtId="0" fontId="24" fillId="0" borderId="10" xfId="0" applyFont="1" applyFill="1" applyBorder="1" applyAlignment="1" applyProtection="1">
      <alignment horizontal="center" vertical="top" wrapText="1"/>
      <protection/>
    </xf>
    <xf numFmtId="164" fontId="24" fillId="0" borderId="10" xfId="0" applyNumberFormat="1" applyFont="1" applyFill="1" applyBorder="1" applyAlignment="1" applyProtection="1">
      <alignment horizontal="right" vertical="top" wrapText="1"/>
      <protection/>
    </xf>
    <xf numFmtId="0" fontId="25" fillId="0" borderId="10" xfId="0" applyFont="1" applyFill="1" applyBorder="1" applyAlignment="1" applyProtection="1">
      <alignment horizontal="right" vertical="top" wrapText="1"/>
      <protection/>
    </xf>
    <xf numFmtId="0" fontId="25" fillId="0" borderId="10" xfId="0" applyFont="1" applyFill="1" applyBorder="1" applyAlignment="1" applyProtection="1">
      <alignment horizontal="center" vertical="top" wrapText="1"/>
      <protection/>
    </xf>
    <xf numFmtId="164" fontId="25" fillId="0" borderId="10" xfId="0" applyNumberFormat="1" applyFont="1" applyFill="1" applyBorder="1" applyAlignment="1" applyProtection="1">
      <alignment horizontal="right" vertical="top" wrapText="1"/>
      <protection/>
    </xf>
    <xf numFmtId="4" fontId="25" fillId="0" borderId="10" xfId="0" applyNumberFormat="1" applyFont="1" applyFill="1" applyBorder="1" applyAlignment="1" applyProtection="1">
      <alignment horizontal="right" vertical="top" wrapText="1"/>
      <protection/>
    </xf>
    <xf numFmtId="49" fontId="25" fillId="0" borderId="10" xfId="0" applyNumberFormat="1" applyFont="1" applyFill="1" applyBorder="1" applyAlignment="1" applyProtection="1">
      <alignment horizontal="right" vertical="top" wrapText="1"/>
      <protection/>
    </xf>
    <xf numFmtId="0" fontId="26" fillId="0" borderId="10" xfId="0" applyFont="1" applyFill="1" applyBorder="1" applyAlignment="1" applyProtection="1">
      <alignment horizontal="center" vertical="top" wrapText="1"/>
      <protection/>
    </xf>
    <xf numFmtId="164" fontId="26" fillId="0" borderId="10" xfId="0" applyNumberFormat="1" applyFont="1" applyFill="1" applyBorder="1" applyAlignment="1" applyProtection="1">
      <alignment horizontal="right" vertical="top" wrapText="1"/>
      <protection/>
    </xf>
    <xf numFmtId="4" fontId="26" fillId="0" borderId="10" xfId="0" applyNumberFormat="1" applyFont="1" applyFill="1" applyBorder="1" applyAlignment="1" applyProtection="1">
      <alignment horizontal="right" vertical="top" wrapText="1"/>
      <protection/>
    </xf>
    <xf numFmtId="49" fontId="24" fillId="0" borderId="10" xfId="0" applyNumberFormat="1" applyFont="1" applyFill="1" applyBorder="1" applyAlignment="1" applyProtection="1">
      <alignment horizontal="right" vertical="top" wrapText="1"/>
      <protection/>
    </xf>
    <xf numFmtId="4" fontId="24" fillId="33" borderId="10" xfId="0" applyNumberFormat="1" applyFont="1" applyFill="1" applyBorder="1" applyAlignment="1" applyProtection="1">
      <alignment horizontal="right" vertical="top" wrapText="1"/>
      <protection locked="0"/>
    </xf>
    <xf numFmtId="4" fontId="24" fillId="0" borderId="10" xfId="0" applyNumberFormat="1" applyFont="1" applyFill="1" applyBorder="1" applyAlignment="1" applyProtection="1">
      <alignment horizontal="right" vertical="top" wrapText="1"/>
      <protection/>
    </xf>
    <xf numFmtId="49" fontId="24" fillId="0" borderId="0" xfId="0" applyNumberFormat="1" applyFont="1" applyAlignment="1" applyProtection="1">
      <alignment horizontal="right" vertical="top" wrapText="1"/>
      <protection/>
    </xf>
    <xf numFmtId="4" fontId="24" fillId="0" borderId="10" xfId="0" applyNumberFormat="1" applyFont="1" applyFill="1" applyBorder="1" applyAlignment="1" applyProtection="1">
      <alignment horizontal="right" vertical="top" wrapText="1"/>
      <protection locked="0"/>
    </xf>
    <xf numFmtId="4" fontId="26" fillId="0" borderId="10" xfId="0" applyNumberFormat="1" applyFont="1" applyFill="1" applyBorder="1" applyAlignment="1" applyProtection="1">
      <alignment horizontal="right" vertical="top" wrapText="1"/>
      <protection locked="0"/>
    </xf>
    <xf numFmtId="4" fontId="25" fillId="0" borderId="10" xfId="0" applyNumberFormat="1" applyFont="1" applyFill="1" applyBorder="1" applyAlignment="1" applyProtection="1">
      <alignment horizontal="right" vertical="top" wrapText="1"/>
      <protection locked="0"/>
    </xf>
    <xf numFmtId="3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 applyProtection="1">
      <alignment horizontal="center"/>
      <protection/>
    </xf>
    <xf numFmtId="4" fontId="24" fillId="33" borderId="10" xfId="0" applyNumberFormat="1" applyFont="1" applyFill="1" applyBorder="1" applyAlignment="1" applyProtection="1">
      <alignment horizontal="right"/>
      <protection locked="0"/>
    </xf>
    <xf numFmtId="4" fontId="24" fillId="0" borderId="10" xfId="0" applyNumberFormat="1" applyFont="1" applyFill="1" applyBorder="1" applyAlignment="1" applyProtection="1">
      <alignment horizontal="right"/>
      <protection/>
    </xf>
    <xf numFmtId="0" fontId="24" fillId="0" borderId="10" xfId="0" applyFont="1" applyFill="1" applyBorder="1" applyAlignment="1" applyProtection="1">
      <alignment horizontal="right" vertical="top" wrapText="1"/>
      <protection/>
    </xf>
    <xf numFmtId="164" fontId="24" fillId="0" borderId="10" xfId="0" applyNumberFormat="1" applyFont="1" applyFill="1" applyBorder="1" applyAlignment="1" applyProtection="1">
      <alignment horizontal="right"/>
      <protection/>
    </xf>
    <xf numFmtId="0" fontId="24" fillId="0" borderId="10" xfId="0" applyFont="1" applyFill="1" applyBorder="1" applyAlignment="1" applyProtection="1">
      <alignment horizontal="right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5" fillId="0" borderId="10" xfId="0" applyFont="1" applyFill="1" applyBorder="1" applyAlignment="1" applyProtection="1">
      <alignment horizontal="center"/>
      <protection/>
    </xf>
    <xf numFmtId="164" fontId="25" fillId="0" borderId="10" xfId="0" applyNumberFormat="1" applyFont="1" applyFill="1" applyBorder="1" applyAlignment="1" applyProtection="1">
      <alignment horizontal="right"/>
      <protection/>
    </xf>
    <xf numFmtId="4" fontId="25" fillId="0" borderId="1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164" fontId="46" fillId="0" borderId="0" xfId="0" applyNumberFormat="1" applyFont="1" applyBorder="1" applyAlignment="1" applyProtection="1">
      <alignment horizontal="right"/>
      <protection/>
    </xf>
    <xf numFmtId="0" fontId="24" fillId="0" borderId="10" xfId="0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164" fontId="46" fillId="0" borderId="0" xfId="0" applyNumberFormat="1" applyFont="1" applyFill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24" fillId="0" borderId="0" xfId="0" applyFont="1" applyAlignment="1" applyProtection="1">
      <alignment horizontal="justify" vertical="top" wrapText="1"/>
      <protection/>
    </xf>
    <xf numFmtId="4" fontId="25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4" fillId="0" borderId="10" xfId="0" applyFont="1" applyFill="1" applyBorder="1" applyAlignment="1" applyProtection="1">
      <alignment horizontal="left" vertical="top"/>
      <protection/>
    </xf>
    <xf numFmtId="0" fontId="25" fillId="0" borderId="1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 vertical="top" wrapText="1"/>
      <protection/>
    </xf>
    <xf numFmtId="164" fontId="24" fillId="0" borderId="0" xfId="0" applyNumberFormat="1" applyFont="1" applyBorder="1" applyAlignment="1" applyProtection="1">
      <alignment horizontal="right" vertical="top" wrapText="1"/>
      <protection/>
    </xf>
    <xf numFmtId="0" fontId="46" fillId="0" borderId="0" xfId="0" applyFont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justify" vertical="top" wrapText="1"/>
      <protection/>
    </xf>
    <xf numFmtId="0" fontId="24" fillId="0" borderId="0" xfId="0" applyFont="1" applyFill="1" applyAlignment="1" applyProtection="1">
      <alignment horizontal="justify" vertical="top" wrapText="1"/>
      <protection/>
    </xf>
    <xf numFmtId="164" fontId="46" fillId="0" borderId="0" xfId="0" applyNumberFormat="1" applyFont="1" applyFill="1" applyAlignment="1" applyProtection="1">
      <alignment horizontal="justify" vertical="top" wrapText="1"/>
      <protection/>
    </xf>
    <xf numFmtId="164" fontId="46" fillId="0" borderId="0" xfId="0" applyNumberFormat="1" applyFont="1" applyFill="1" applyAlignment="1" applyProtection="1">
      <alignment/>
      <protection/>
    </xf>
    <xf numFmtId="49" fontId="24" fillId="0" borderId="10" xfId="0" applyNumberFormat="1" applyFont="1" applyBorder="1" applyAlignment="1" applyProtection="1">
      <alignment horizontal="right" vertical="top" wrapText="1"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49" fontId="24" fillId="0" borderId="0" xfId="0" applyNumberFormat="1" applyFont="1" applyBorder="1" applyAlignment="1" applyProtection="1">
      <alignment horizontal="right" vertical="top" wrapText="1"/>
      <protection/>
    </xf>
    <xf numFmtId="164" fontId="46" fillId="0" borderId="0" xfId="0" applyNumberFormat="1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164" fontId="46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/>
      <protection/>
    </xf>
    <xf numFmtId="9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24" fillId="0" borderId="12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center" vertical="top" wrapText="1"/>
      <protection/>
    </xf>
    <xf numFmtId="164" fontId="24" fillId="0" borderId="14" xfId="0" applyNumberFormat="1" applyFont="1" applyFill="1" applyBorder="1" applyAlignment="1" applyProtection="1">
      <alignment horizontal="center" vertical="top" wrapText="1"/>
      <protection/>
    </xf>
    <xf numFmtId="164" fontId="24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 applyProtection="1">
      <alignment horizontal="justify" vertical="top" wrapText="1"/>
      <protection/>
    </xf>
    <xf numFmtId="0" fontId="24" fillId="0" borderId="16" xfId="0" applyFont="1" applyFill="1" applyBorder="1" applyAlignment="1" applyProtection="1">
      <alignment horizontal="justify" vertical="top" wrapText="1"/>
      <protection/>
    </xf>
    <xf numFmtId="164" fontId="24" fillId="0" borderId="17" xfId="0" applyNumberFormat="1" applyFont="1" applyFill="1" applyBorder="1" applyAlignment="1" applyProtection="1">
      <alignment horizontal="right" vertical="top" wrapText="1"/>
      <protection/>
    </xf>
    <xf numFmtId="4" fontId="25" fillId="0" borderId="17" xfId="0" applyNumberFormat="1" applyFont="1" applyFill="1" applyBorder="1" applyAlignment="1" applyProtection="1">
      <alignment horizontal="right" vertical="top" wrapText="1"/>
      <protection/>
    </xf>
    <xf numFmtId="4" fontId="26" fillId="0" borderId="17" xfId="0" applyNumberFormat="1" applyFont="1" applyFill="1" applyBorder="1" applyAlignment="1" applyProtection="1">
      <alignment horizontal="right" vertical="top" wrapText="1"/>
      <protection/>
    </xf>
    <xf numFmtId="164" fontId="46" fillId="0" borderId="0" xfId="0" applyNumberFormat="1" applyFont="1" applyAlignment="1">
      <alignment/>
    </xf>
    <xf numFmtId="4" fontId="24" fillId="0" borderId="17" xfId="0" applyNumberFormat="1" applyFont="1" applyFill="1" applyBorder="1" applyAlignment="1" applyProtection="1">
      <alignment horizontal="right" vertical="top" wrapText="1"/>
      <protection/>
    </xf>
    <xf numFmtId="0" fontId="24" fillId="0" borderId="12" xfId="0" applyFont="1" applyFill="1" applyBorder="1" applyAlignment="1" applyProtection="1">
      <alignment horizontal="left" vertical="top"/>
      <protection/>
    </xf>
    <xf numFmtId="0" fontId="24" fillId="0" borderId="16" xfId="0" applyFont="1" applyFill="1" applyBorder="1" applyAlignment="1" applyProtection="1">
      <alignment horizontal="left" vertical="top"/>
      <protection/>
    </xf>
    <xf numFmtId="4" fontId="24" fillId="0" borderId="17" xfId="0" applyNumberFormat="1" applyFont="1" applyFill="1" applyBorder="1" applyAlignment="1" applyProtection="1">
      <alignment horizontal="right"/>
      <protection/>
    </xf>
    <xf numFmtId="0" fontId="24" fillId="0" borderId="16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right"/>
      <protection/>
    </xf>
    <xf numFmtId="0" fontId="25" fillId="0" borderId="19" xfId="0" applyFont="1" applyFill="1" applyBorder="1" applyAlignment="1" applyProtection="1">
      <alignment horizontal="center"/>
      <protection/>
    </xf>
    <xf numFmtId="164" fontId="25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4" fontId="25" fillId="0" borderId="20" xfId="0" applyNumberFormat="1" applyFont="1" applyFill="1" applyBorder="1" applyAlignment="1" applyProtection="1">
      <alignment horizontal="right"/>
      <protection/>
    </xf>
    <xf numFmtId="0" fontId="46" fillId="0" borderId="13" xfId="0" applyFont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/>
      <protection/>
    </xf>
    <xf numFmtId="4" fontId="46" fillId="0" borderId="15" xfId="0" applyNumberFormat="1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4" fontId="46" fillId="0" borderId="17" xfId="0" applyNumberFormat="1" applyFont="1" applyBorder="1" applyAlignment="1" applyProtection="1">
      <alignment/>
      <protection/>
    </xf>
    <xf numFmtId="0" fontId="46" fillId="0" borderId="16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0" borderId="19" xfId="0" applyFont="1" applyBorder="1" applyAlignment="1" applyProtection="1">
      <alignment/>
      <protection/>
    </xf>
    <xf numFmtId="4" fontId="46" fillId="0" borderId="20" xfId="0" applyNumberFormat="1" applyFont="1" applyBorder="1" applyAlignment="1" applyProtection="1">
      <alignment/>
      <protection/>
    </xf>
    <xf numFmtId="0" fontId="46" fillId="0" borderId="21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/>
      <protection/>
    </xf>
    <xf numFmtId="4" fontId="25" fillId="0" borderId="23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164" fontId="24" fillId="0" borderId="0" xfId="0" applyNumberFormat="1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164" fontId="4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164" fontId="24" fillId="0" borderId="0" xfId="0" applyNumberFormat="1" applyFont="1" applyBorder="1" applyAlignment="1" applyProtection="1">
      <alignment horizontal="left" vertical="top" wrapText="1"/>
      <protection/>
    </xf>
    <xf numFmtId="0" fontId="7" fillId="0" borderId="24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4" fontId="24" fillId="0" borderId="0" xfId="0" applyNumberFormat="1" applyFont="1" applyBorder="1" applyAlignment="1" applyProtection="1">
      <alignment/>
      <protection/>
    </xf>
    <xf numFmtId="0" fontId="24" fillId="0" borderId="21" xfId="0" applyFont="1" applyBorder="1" applyAlignment="1" applyProtection="1">
      <alignment horizontal="justify" vertical="top" wrapText="1"/>
      <protection/>
    </xf>
    <xf numFmtId="0" fontId="24" fillId="0" borderId="22" xfId="0" applyFont="1" applyBorder="1" applyAlignment="1" applyProtection="1">
      <alignment horizontal="justify" vertical="top" wrapText="1"/>
      <protection/>
    </xf>
    <xf numFmtId="0" fontId="29" fillId="0" borderId="22" xfId="0" applyFont="1" applyBorder="1" applyAlignment="1" applyProtection="1">
      <alignment/>
      <protection/>
    </xf>
    <xf numFmtId="0" fontId="29" fillId="0" borderId="25" xfId="0" applyFont="1" applyBorder="1" applyAlignment="1" applyProtection="1">
      <alignment/>
      <protection/>
    </xf>
    <xf numFmtId="4" fontId="29" fillId="0" borderId="23" xfId="0" applyNumberFormat="1" applyFont="1" applyBorder="1" applyAlignment="1" applyProtection="1">
      <alignment/>
      <protection/>
    </xf>
    <xf numFmtId="0" fontId="29" fillId="0" borderId="21" xfId="0" applyFont="1" applyBorder="1" applyAlignment="1" applyProtection="1">
      <alignment horizontal="justify" vertical="top" wrapText="1"/>
      <protection/>
    </xf>
    <xf numFmtId="0" fontId="29" fillId="0" borderId="26" xfId="0" applyFont="1" applyBorder="1" applyAlignment="1" applyProtection="1">
      <alignment horizontal="center" vertical="top" wrapText="1"/>
      <protection/>
    </xf>
    <xf numFmtId="0" fontId="29" fillId="0" borderId="27" xfId="0" applyFont="1" applyBorder="1" applyAlignment="1" applyProtection="1">
      <alignment horizontal="center" vertical="top" wrapText="1"/>
      <protection/>
    </xf>
    <xf numFmtId="0" fontId="29" fillId="0" borderId="28" xfId="0" applyFont="1" applyBorder="1" applyAlignment="1" applyProtection="1">
      <alignment horizontal="center" vertical="top" wrapText="1"/>
      <protection/>
    </xf>
    <xf numFmtId="0" fontId="29" fillId="0" borderId="13" xfId="0" applyFont="1" applyBorder="1" applyAlignment="1" applyProtection="1">
      <alignment horizontal="center" vertical="top" wrapText="1"/>
      <protection/>
    </xf>
    <xf numFmtId="0" fontId="29" fillId="0" borderId="14" xfId="0" applyFont="1" applyBorder="1" applyAlignment="1" applyProtection="1">
      <alignment horizontal="center" vertical="top" wrapText="1"/>
      <protection/>
    </xf>
    <xf numFmtId="0" fontId="29" fillId="0" borderId="15" xfId="0" applyFont="1" applyBorder="1" applyAlignment="1" applyProtection="1">
      <alignment horizontal="center" vertical="top" wrapText="1"/>
      <protection/>
    </xf>
    <xf numFmtId="4" fontId="29" fillId="0" borderId="23" xfId="0" applyNumberFormat="1" applyFont="1" applyBorder="1" applyAlignment="1" applyProtection="1">
      <alignment horizontal="center" vertical="top" wrapText="1"/>
      <protection/>
    </xf>
    <xf numFmtId="0" fontId="29" fillId="0" borderId="0" xfId="0" applyFont="1" applyBorder="1" applyAlignment="1" applyProtection="1">
      <alignment horizontal="justify" vertical="top" wrapText="1"/>
      <protection/>
    </xf>
    <xf numFmtId="0" fontId="46" fillId="0" borderId="0" xfId="0" applyFont="1" applyBorder="1" applyAlignment="1">
      <alignment/>
    </xf>
    <xf numFmtId="0" fontId="24" fillId="0" borderId="29" xfId="0" applyFont="1" applyBorder="1" applyAlignment="1" applyProtection="1">
      <alignment horizontal="justify" vertical="top" wrapText="1"/>
      <protection/>
    </xf>
    <xf numFmtId="0" fontId="29" fillId="0" borderId="30" xfId="0" applyFont="1" applyBorder="1" applyAlignment="1" applyProtection="1">
      <alignment horizontal="justify" vertical="top" wrapText="1"/>
      <protection/>
    </xf>
    <xf numFmtId="0" fontId="24" fillId="0" borderId="30" xfId="0" applyFont="1" applyBorder="1" applyAlignment="1" applyProtection="1">
      <alignment horizontal="justify" vertical="top" wrapText="1"/>
      <protection/>
    </xf>
    <xf numFmtId="0" fontId="24" fillId="0" borderId="31" xfId="0" applyFont="1" applyBorder="1" applyAlignment="1" applyProtection="1">
      <alignment horizontal="justify" vertical="top" wrapText="1"/>
      <protection/>
    </xf>
    <xf numFmtId="0" fontId="24" fillId="0" borderId="29" xfId="0" applyFont="1" applyBorder="1" applyAlignment="1" applyProtection="1">
      <alignment horizontal="right" vertical="top" wrapText="1"/>
      <protection/>
    </xf>
    <xf numFmtId="0" fontId="24" fillId="0" borderId="30" xfId="0" applyFont="1" applyBorder="1" applyAlignment="1" applyProtection="1">
      <alignment horizontal="right" vertical="top" wrapText="1"/>
      <protection/>
    </xf>
    <xf numFmtId="0" fontId="24" fillId="0" borderId="32" xfId="0" applyFont="1" applyBorder="1" applyAlignment="1" applyProtection="1">
      <alignment horizontal="right" vertical="top" wrapText="1"/>
      <protection/>
    </xf>
    <xf numFmtId="0" fontId="24" fillId="0" borderId="16" xfId="0" applyFont="1" applyBorder="1" applyAlignment="1" applyProtection="1">
      <alignment horizontal="right" vertical="top" wrapText="1"/>
      <protection/>
    </xf>
    <xf numFmtId="0" fontId="24" fillId="0" borderId="10" xfId="0" applyFont="1" applyBorder="1" applyAlignment="1" applyProtection="1">
      <alignment horizontal="right" vertical="top" wrapText="1"/>
      <protection/>
    </xf>
    <xf numFmtId="0" fontId="24" fillId="0" borderId="17" xfId="0" applyFont="1" applyBorder="1" applyAlignment="1" applyProtection="1">
      <alignment horizontal="right" vertical="top" wrapText="1"/>
      <protection/>
    </xf>
    <xf numFmtId="4" fontId="24" fillId="0" borderId="33" xfId="0" applyNumberFormat="1" applyFont="1" applyBorder="1" applyAlignment="1" applyProtection="1">
      <alignment horizontal="right" vertical="top" wrapText="1"/>
      <protection/>
    </xf>
    <xf numFmtId="0" fontId="24" fillId="0" borderId="16" xfId="0" applyFont="1" applyBorder="1" applyAlignment="1" applyProtection="1">
      <alignment horizontal="justify" vertical="top" wrapText="1"/>
      <protection/>
    </xf>
    <xf numFmtId="0" fontId="29" fillId="0" borderId="10" xfId="0" applyFont="1" applyBorder="1" applyAlignment="1" applyProtection="1">
      <alignment horizontal="justify" vertical="top" wrapText="1"/>
      <protection/>
    </xf>
    <xf numFmtId="0" fontId="24" fillId="0" borderId="10" xfId="0" applyFont="1" applyBorder="1" applyAlignment="1" applyProtection="1">
      <alignment horizontal="justify" vertical="top" wrapText="1"/>
      <protection/>
    </xf>
    <xf numFmtId="0" fontId="24" fillId="0" borderId="34" xfId="0" applyFont="1" applyBorder="1" applyAlignment="1" applyProtection="1">
      <alignment horizontal="justify" vertical="top" wrapText="1"/>
      <protection/>
    </xf>
    <xf numFmtId="0" fontId="24" fillId="0" borderId="35" xfId="0" applyFont="1" applyBorder="1" applyAlignment="1" applyProtection="1">
      <alignment horizontal="justify" vertical="top" wrapText="1"/>
      <protection/>
    </xf>
    <xf numFmtId="0" fontId="29" fillId="0" borderId="36" xfId="0" applyFont="1" applyBorder="1" applyAlignment="1" applyProtection="1">
      <alignment horizontal="justify" vertical="top" wrapText="1"/>
      <protection/>
    </xf>
    <xf numFmtId="0" fontId="24" fillId="0" borderId="36" xfId="0" applyFont="1" applyBorder="1" applyAlignment="1" applyProtection="1">
      <alignment horizontal="justify" vertical="top" wrapText="1"/>
      <protection/>
    </xf>
    <xf numFmtId="0" fontId="24" fillId="0" borderId="37" xfId="0" applyFont="1" applyBorder="1" applyAlignment="1" applyProtection="1">
      <alignment horizontal="justify" vertical="top" wrapText="1"/>
      <protection/>
    </xf>
    <xf numFmtId="0" fontId="24" fillId="0" borderId="35" xfId="0" applyFont="1" applyBorder="1" applyAlignment="1" applyProtection="1">
      <alignment horizontal="right" vertical="top" wrapText="1"/>
      <protection/>
    </xf>
    <xf numFmtId="0" fontId="24" fillId="0" borderId="36" xfId="0" applyFont="1" applyBorder="1" applyAlignment="1" applyProtection="1">
      <alignment horizontal="right" vertical="top" wrapText="1"/>
      <protection/>
    </xf>
    <xf numFmtId="0" fontId="24" fillId="0" borderId="38" xfId="0" applyFont="1" applyBorder="1" applyAlignment="1" applyProtection="1">
      <alignment horizontal="right" vertical="top" wrapText="1"/>
      <protection/>
    </xf>
    <xf numFmtId="0" fontId="24" fillId="0" borderId="39" xfId="0" applyFont="1" applyBorder="1" applyAlignment="1" applyProtection="1">
      <alignment horizontal="right" vertical="top" wrapText="1"/>
      <protection/>
    </xf>
    <xf numFmtId="0" fontId="24" fillId="0" borderId="21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9" fillId="0" borderId="22" xfId="0" applyFont="1" applyBorder="1" applyAlignment="1" applyProtection="1">
      <alignment wrapText="1"/>
      <protection/>
    </xf>
    <xf numFmtId="0" fontId="24" fillId="0" borderId="40" xfId="0" applyFont="1" applyBorder="1" applyAlignment="1" applyProtection="1">
      <alignment horizontal="right" vertical="top" wrapText="1"/>
      <protection/>
    </xf>
    <xf numFmtId="4" fontId="24" fillId="0" borderId="40" xfId="0" applyNumberFormat="1" applyFont="1" applyBorder="1" applyAlignment="1" applyProtection="1">
      <alignment horizontal="right" vertical="top" wrapText="1"/>
      <protection/>
    </xf>
    <xf numFmtId="4" fontId="24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justify" vertical="top" wrapText="1"/>
    </xf>
    <xf numFmtId="4" fontId="24" fillId="0" borderId="0" xfId="0" applyNumberFormat="1" applyFont="1" applyAlignment="1">
      <alignment/>
    </xf>
    <xf numFmtId="0" fontId="24" fillId="0" borderId="41" xfId="0" applyFont="1" applyBorder="1" applyAlignment="1" applyProtection="1">
      <alignment horizontal="right" vertical="top" wrapText="1"/>
      <protection/>
    </xf>
    <xf numFmtId="0" fontId="24" fillId="0" borderId="12" xfId="0" applyFont="1" applyBorder="1" applyAlignment="1" applyProtection="1">
      <alignment horizontal="right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0" fontId="29" fillId="0" borderId="26" xfId="0" applyFont="1" applyBorder="1" applyAlignment="1" applyProtection="1">
      <alignment vertical="center"/>
      <protection/>
    </xf>
    <xf numFmtId="0" fontId="29" fillId="0" borderId="27" xfId="0" applyFont="1" applyBorder="1" applyAlignment="1" applyProtection="1">
      <alignment vertical="center" wrapText="1"/>
      <protection/>
    </xf>
    <xf numFmtId="0" fontId="29" fillId="0" borderId="27" xfId="0" applyFont="1" applyBorder="1" applyAlignment="1" applyProtection="1">
      <alignment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B6" sqref="B6"/>
    </sheetView>
  </sheetViews>
  <sheetFormatPr defaultColWidth="9.140625" defaultRowHeight="15"/>
  <cols>
    <col min="1" max="1" width="3.28125" style="190" customWidth="1"/>
    <col min="2" max="2" width="8.28125" style="190" customWidth="1"/>
    <col min="3" max="3" width="34.28125" style="191" customWidth="1"/>
    <col min="4" max="4" width="7.00390625" style="190" customWidth="1"/>
    <col min="5" max="5" width="7.7109375" style="192" customWidth="1"/>
    <col min="6" max="6" width="11.00390625" style="192" customWidth="1"/>
    <col min="7" max="7" width="11.140625" style="190" customWidth="1"/>
    <col min="8" max="8" width="12.00390625" style="190" customWidth="1"/>
    <col min="9" max="9" width="12.28125" style="190" customWidth="1"/>
    <col min="10" max="10" width="10.28125" style="190" customWidth="1"/>
    <col min="11" max="11" width="8.8515625" style="190" customWidth="1"/>
    <col min="12" max="12" width="14.28125" style="193" customWidth="1"/>
    <col min="13" max="13" width="14.8515625" style="190" customWidth="1"/>
    <col min="14" max="16384" width="8.8515625" style="72" customWidth="1"/>
  </cols>
  <sheetData>
    <row r="1" spans="1:13" ht="10.5" thickBot="1">
      <c r="A1" s="60" t="s">
        <v>107</v>
      </c>
      <c r="B1" s="60"/>
      <c r="C1" s="144"/>
      <c r="D1" s="60"/>
      <c r="E1" s="88"/>
      <c r="F1" s="88"/>
      <c r="G1" s="57"/>
      <c r="H1" s="57"/>
      <c r="I1" s="57"/>
      <c r="J1" s="57"/>
      <c r="K1" s="57"/>
      <c r="L1" s="145"/>
      <c r="M1" s="57"/>
    </row>
    <row r="2" spans="1:13" ht="10.5" thickBot="1">
      <c r="A2" s="60"/>
      <c r="B2" s="60"/>
      <c r="C2" s="144"/>
      <c r="D2" s="60"/>
      <c r="E2" s="146"/>
      <c r="F2" s="147"/>
      <c r="G2" s="148" t="s">
        <v>4</v>
      </c>
      <c r="H2" s="148"/>
      <c r="I2" s="149"/>
      <c r="J2" s="149"/>
      <c r="K2" s="149"/>
      <c r="L2" s="150"/>
      <c r="M2" s="63"/>
    </row>
    <row r="3" spans="1:14" ht="57" customHeight="1" thickBot="1">
      <c r="A3" s="197" t="s">
        <v>0</v>
      </c>
      <c r="B3" s="198" t="s">
        <v>1</v>
      </c>
      <c r="C3" s="198" t="s">
        <v>2</v>
      </c>
      <c r="D3" s="199" t="s">
        <v>3</v>
      </c>
      <c r="E3" s="151" t="s">
        <v>13</v>
      </c>
      <c r="F3" s="152" t="s">
        <v>50</v>
      </c>
      <c r="G3" s="153" t="s">
        <v>49</v>
      </c>
      <c r="H3" s="154" t="s">
        <v>51</v>
      </c>
      <c r="I3" s="155" t="s">
        <v>54</v>
      </c>
      <c r="J3" s="156" t="s">
        <v>53</v>
      </c>
      <c r="K3" s="157" t="s">
        <v>84</v>
      </c>
      <c r="L3" s="158" t="s">
        <v>22</v>
      </c>
      <c r="M3" s="159"/>
      <c r="N3" s="160"/>
    </row>
    <row r="4" spans="1:14" ht="65.25" customHeight="1">
      <c r="A4" s="161">
        <v>1</v>
      </c>
      <c r="B4" s="162" t="s">
        <v>5</v>
      </c>
      <c r="C4" s="163" t="s">
        <v>7</v>
      </c>
      <c r="D4" s="163" t="s">
        <v>6</v>
      </c>
      <c r="E4" s="164" t="s">
        <v>8</v>
      </c>
      <c r="F4" s="165">
        <v>2483.13</v>
      </c>
      <c r="G4" s="166">
        <v>0</v>
      </c>
      <c r="H4" s="167">
        <f>F4+G4</f>
        <v>2483.13</v>
      </c>
      <c r="I4" s="168">
        <v>125.17</v>
      </c>
      <c r="J4" s="169">
        <v>0</v>
      </c>
      <c r="K4" s="170">
        <f>I4+J4</f>
        <v>125.17</v>
      </c>
      <c r="L4" s="171">
        <f>SUM(K4+H4)</f>
        <v>2608.3</v>
      </c>
      <c r="M4" s="63"/>
      <c r="N4" s="160"/>
    </row>
    <row r="5" spans="1:14" ht="38.25" customHeight="1">
      <c r="A5" s="172">
        <v>2</v>
      </c>
      <c r="B5" s="173" t="s">
        <v>9</v>
      </c>
      <c r="C5" s="174" t="s">
        <v>10</v>
      </c>
      <c r="D5" s="174" t="s">
        <v>11</v>
      </c>
      <c r="E5" s="175" t="s">
        <v>12</v>
      </c>
      <c r="F5" s="168">
        <v>256.61</v>
      </c>
      <c r="G5" s="169">
        <v>0</v>
      </c>
      <c r="H5" s="167">
        <f aca="true" t="shared" si="0" ref="H5:H12">F5+G5</f>
        <v>256.61</v>
      </c>
      <c r="I5" s="168">
        <v>0</v>
      </c>
      <c r="J5" s="169">
        <v>0</v>
      </c>
      <c r="K5" s="170">
        <f aca="true" t="shared" si="1" ref="K5:K13">I5+J5</f>
        <v>0</v>
      </c>
      <c r="L5" s="171">
        <f aca="true" t="shared" si="2" ref="L5:L12">SUM(K5+H5)</f>
        <v>256.61</v>
      </c>
      <c r="M5" s="57"/>
      <c r="N5" s="160"/>
    </row>
    <row r="6" spans="1:14" ht="54.75" customHeight="1">
      <c r="A6" s="172">
        <v>3</v>
      </c>
      <c r="B6" s="173" t="s">
        <v>14</v>
      </c>
      <c r="C6" s="174" t="s">
        <v>18</v>
      </c>
      <c r="D6" s="174" t="s">
        <v>15</v>
      </c>
      <c r="E6" s="175" t="s">
        <v>16</v>
      </c>
      <c r="F6" s="168">
        <v>3412.09</v>
      </c>
      <c r="G6" s="169">
        <v>0</v>
      </c>
      <c r="H6" s="167">
        <f t="shared" si="0"/>
        <v>3412.09</v>
      </c>
      <c r="I6" s="168">
        <v>0</v>
      </c>
      <c r="J6" s="169">
        <v>187.3</v>
      </c>
      <c r="K6" s="170">
        <f t="shared" si="1"/>
        <v>187.3</v>
      </c>
      <c r="L6" s="171">
        <f t="shared" si="2"/>
        <v>3599.3900000000003</v>
      </c>
      <c r="M6" s="57"/>
      <c r="N6" s="160"/>
    </row>
    <row r="7" spans="1:13" ht="63.75" customHeight="1">
      <c r="A7" s="172">
        <v>4</v>
      </c>
      <c r="B7" s="173" t="s">
        <v>23</v>
      </c>
      <c r="C7" s="174" t="s">
        <v>24</v>
      </c>
      <c r="D7" s="174" t="s">
        <v>25</v>
      </c>
      <c r="E7" s="175" t="s">
        <v>26</v>
      </c>
      <c r="F7" s="168">
        <v>1417.58</v>
      </c>
      <c r="G7" s="169">
        <v>0</v>
      </c>
      <c r="H7" s="167">
        <f t="shared" si="0"/>
        <v>1417.58</v>
      </c>
      <c r="I7" s="168">
        <v>0</v>
      </c>
      <c r="J7" s="169">
        <v>0</v>
      </c>
      <c r="K7" s="170">
        <f t="shared" si="1"/>
        <v>0</v>
      </c>
      <c r="L7" s="171">
        <f t="shared" si="2"/>
        <v>1417.58</v>
      </c>
      <c r="M7" s="71"/>
    </row>
    <row r="8" spans="1:13" ht="67.5" customHeight="1">
      <c r="A8" s="172">
        <v>5</v>
      </c>
      <c r="B8" s="173" t="s">
        <v>27</v>
      </c>
      <c r="C8" s="174" t="s">
        <v>28</v>
      </c>
      <c r="D8" s="174" t="s">
        <v>29</v>
      </c>
      <c r="E8" s="175" t="s">
        <v>30</v>
      </c>
      <c r="F8" s="168">
        <v>1377.72</v>
      </c>
      <c r="G8" s="169">
        <v>0</v>
      </c>
      <c r="H8" s="167">
        <f t="shared" si="0"/>
        <v>1377.72</v>
      </c>
      <c r="I8" s="168">
        <v>1520.24</v>
      </c>
      <c r="J8" s="169">
        <v>0</v>
      </c>
      <c r="K8" s="170">
        <f t="shared" si="1"/>
        <v>1520.24</v>
      </c>
      <c r="L8" s="171">
        <f t="shared" si="2"/>
        <v>2897.96</v>
      </c>
      <c r="M8" s="71"/>
    </row>
    <row r="9" spans="1:14" ht="60.75" customHeight="1">
      <c r="A9" s="172">
        <v>6</v>
      </c>
      <c r="B9" s="173" t="s">
        <v>17</v>
      </c>
      <c r="C9" s="174" t="s">
        <v>44</v>
      </c>
      <c r="D9" s="174" t="s">
        <v>15</v>
      </c>
      <c r="E9" s="175" t="s">
        <v>19</v>
      </c>
      <c r="F9" s="168">
        <v>4774.71</v>
      </c>
      <c r="G9" s="169">
        <v>0</v>
      </c>
      <c r="H9" s="167">
        <f t="shared" si="0"/>
        <v>4774.71</v>
      </c>
      <c r="I9" s="168">
        <v>0</v>
      </c>
      <c r="J9" s="169">
        <v>59.38</v>
      </c>
      <c r="K9" s="195">
        <f t="shared" si="1"/>
        <v>59.38</v>
      </c>
      <c r="L9" s="196">
        <f t="shared" si="2"/>
        <v>4834.09</v>
      </c>
      <c r="M9" s="57"/>
      <c r="N9" s="160"/>
    </row>
    <row r="10" spans="1:14" ht="69.75" customHeight="1">
      <c r="A10" s="172">
        <v>7</v>
      </c>
      <c r="B10" s="173" t="s">
        <v>48</v>
      </c>
      <c r="C10" s="174" t="s">
        <v>45</v>
      </c>
      <c r="D10" s="174" t="s">
        <v>46</v>
      </c>
      <c r="E10" s="175" t="s">
        <v>47</v>
      </c>
      <c r="F10" s="168">
        <v>0</v>
      </c>
      <c r="G10" s="169">
        <v>0</v>
      </c>
      <c r="H10" s="169">
        <f t="shared" si="0"/>
        <v>0</v>
      </c>
      <c r="I10" s="194">
        <v>0</v>
      </c>
      <c r="J10" s="169">
        <v>169.2</v>
      </c>
      <c r="K10" s="170">
        <f t="shared" si="1"/>
        <v>169.2</v>
      </c>
      <c r="L10" s="171">
        <f t="shared" si="2"/>
        <v>169.2</v>
      </c>
      <c r="M10" s="57"/>
      <c r="N10" s="160"/>
    </row>
    <row r="11" spans="1:14" ht="72" customHeight="1">
      <c r="A11" s="172">
        <v>8</v>
      </c>
      <c r="B11" s="173" t="s">
        <v>31</v>
      </c>
      <c r="C11" s="174" t="s">
        <v>40</v>
      </c>
      <c r="D11" s="174" t="s">
        <v>25</v>
      </c>
      <c r="E11" s="175" t="s">
        <v>32</v>
      </c>
      <c r="F11" s="168">
        <v>4090.43</v>
      </c>
      <c r="G11" s="169">
        <v>2321.8</v>
      </c>
      <c r="H11" s="167">
        <f t="shared" si="0"/>
        <v>6412.23</v>
      </c>
      <c r="I11" s="168">
        <v>255.28</v>
      </c>
      <c r="J11" s="169">
        <v>0</v>
      </c>
      <c r="K11" s="170">
        <f t="shared" si="1"/>
        <v>255.28</v>
      </c>
      <c r="L11" s="171">
        <f t="shared" si="2"/>
        <v>6667.509999999999</v>
      </c>
      <c r="M11" s="57"/>
      <c r="N11" s="160"/>
    </row>
    <row r="12" spans="1:14" ht="54.75" customHeight="1">
      <c r="A12" s="172">
        <v>9</v>
      </c>
      <c r="B12" s="173" t="s">
        <v>33</v>
      </c>
      <c r="C12" s="174" t="s">
        <v>34</v>
      </c>
      <c r="D12" s="174" t="s">
        <v>29</v>
      </c>
      <c r="E12" s="175" t="s">
        <v>35</v>
      </c>
      <c r="F12" s="168">
        <v>242.01</v>
      </c>
      <c r="G12" s="169">
        <v>0</v>
      </c>
      <c r="H12" s="167">
        <f t="shared" si="0"/>
        <v>242.01</v>
      </c>
      <c r="I12" s="168">
        <v>0</v>
      </c>
      <c r="J12" s="169">
        <v>0</v>
      </c>
      <c r="K12" s="170">
        <f t="shared" si="1"/>
        <v>0</v>
      </c>
      <c r="L12" s="171">
        <f t="shared" si="2"/>
        <v>242.01</v>
      </c>
      <c r="M12" s="57"/>
      <c r="N12" s="160"/>
    </row>
    <row r="13" spans="1:14" ht="57.75" customHeight="1" thickBot="1">
      <c r="A13" s="176">
        <v>10</v>
      </c>
      <c r="B13" s="177" t="s">
        <v>36</v>
      </c>
      <c r="C13" s="178" t="s">
        <v>38</v>
      </c>
      <c r="D13" s="178" t="s">
        <v>39</v>
      </c>
      <c r="E13" s="179" t="s">
        <v>37</v>
      </c>
      <c r="F13" s="180"/>
      <c r="G13" s="181">
        <f>4690</f>
        <v>4690</v>
      </c>
      <c r="H13" s="182">
        <f>F13+G13</f>
        <v>4690</v>
      </c>
      <c r="I13" s="180">
        <v>250</v>
      </c>
      <c r="J13" s="181">
        <v>0</v>
      </c>
      <c r="K13" s="183">
        <f t="shared" si="1"/>
        <v>250</v>
      </c>
      <c r="L13" s="171">
        <f>SUM(K13+H13)</f>
        <v>4940</v>
      </c>
      <c r="M13" s="57"/>
      <c r="N13" s="160"/>
    </row>
    <row r="14" spans="1:14" ht="10.5" thickBot="1">
      <c r="A14" s="184"/>
      <c r="B14" s="185"/>
      <c r="C14" s="186" t="s">
        <v>85</v>
      </c>
      <c r="D14" s="185"/>
      <c r="E14" s="147"/>
      <c r="F14" s="187">
        <f aca="true" t="shared" si="3" ref="F14:K14">SUM(F4:F13)</f>
        <v>18054.28</v>
      </c>
      <c r="G14" s="187">
        <f t="shared" si="3"/>
        <v>7011.8</v>
      </c>
      <c r="H14" s="187">
        <f t="shared" si="3"/>
        <v>25066.079999999998</v>
      </c>
      <c r="I14" s="187">
        <f t="shared" si="3"/>
        <v>2150.69</v>
      </c>
      <c r="J14" s="187">
        <f t="shared" si="3"/>
        <v>415.88</v>
      </c>
      <c r="K14" s="187">
        <f t="shared" si="3"/>
        <v>2566.57</v>
      </c>
      <c r="L14" s="188">
        <f>SUM(L4:L13)</f>
        <v>27632.649999999998</v>
      </c>
      <c r="M14" s="57"/>
      <c r="N14" s="160"/>
    </row>
    <row r="15" spans="1:13" ht="9.75">
      <c r="A15" s="60"/>
      <c r="B15" s="60"/>
      <c r="C15" s="144"/>
      <c r="D15" s="60"/>
      <c r="E15" s="73"/>
      <c r="F15" s="73"/>
      <c r="G15" s="60"/>
      <c r="H15" s="60"/>
      <c r="I15" s="60"/>
      <c r="J15" s="60"/>
      <c r="K15" s="60"/>
      <c r="L15" s="189"/>
      <c r="M15" s="60"/>
    </row>
    <row r="16" spans="1:13" ht="9.75">
      <c r="A16" s="60"/>
      <c r="B16" s="60"/>
      <c r="C16" s="144"/>
      <c r="D16" s="60"/>
      <c r="E16" s="73"/>
      <c r="F16" s="73"/>
      <c r="G16" s="60"/>
      <c r="H16" s="60"/>
      <c r="I16" s="60"/>
      <c r="J16" s="60"/>
      <c r="K16" s="60"/>
      <c r="L16" s="189"/>
      <c r="M16" s="60"/>
    </row>
    <row r="17" spans="2:13" ht="20.25">
      <c r="B17" s="60"/>
      <c r="C17" s="144" t="s">
        <v>116</v>
      </c>
      <c r="D17" s="60"/>
      <c r="E17" s="73"/>
      <c r="F17" s="73"/>
      <c r="G17" s="60"/>
      <c r="H17" s="60"/>
      <c r="I17" s="60"/>
      <c r="J17" s="60"/>
      <c r="K17" s="60"/>
      <c r="L17" s="189"/>
      <c r="M17" s="60"/>
    </row>
    <row r="18" ht="9.75">
      <c r="C18" s="191" t="s">
        <v>52</v>
      </c>
    </row>
  </sheetData>
  <sheetProtection password="CFED" sheet="1"/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C4" sqref="C4"/>
    </sheetView>
  </sheetViews>
  <sheetFormatPr defaultColWidth="9.140625" defaultRowHeight="15"/>
  <cols>
    <col min="1" max="1" width="1.8515625" style="72" customWidth="1"/>
    <col min="2" max="2" width="2.7109375" style="72" customWidth="1"/>
    <col min="3" max="3" width="45.8515625" style="72" customWidth="1"/>
    <col min="4" max="4" width="7.421875" style="72" customWidth="1"/>
    <col min="5" max="5" width="7.57421875" style="72" customWidth="1"/>
    <col min="6" max="6" width="9.28125" style="72" customWidth="1"/>
    <col min="7" max="7" width="13.7109375" style="72" customWidth="1"/>
    <col min="8" max="16384" width="8.8515625" style="72" customWidth="1"/>
  </cols>
  <sheetData>
    <row r="1" spans="1:8" ht="14.25">
      <c r="A1" s="1" t="s">
        <v>108</v>
      </c>
      <c r="B1" s="1"/>
      <c r="C1" s="1"/>
      <c r="D1" s="1"/>
      <c r="E1" s="1"/>
      <c r="F1" s="71"/>
      <c r="G1" s="71"/>
      <c r="H1" s="71"/>
    </row>
    <row r="2" spans="1:8" ht="31.5" customHeight="1" thickBot="1">
      <c r="A2" s="12" t="s">
        <v>52</v>
      </c>
      <c r="B2" s="12"/>
      <c r="C2" s="143" t="s">
        <v>109</v>
      </c>
      <c r="D2" s="143"/>
      <c r="E2" s="143"/>
      <c r="F2" s="70"/>
      <c r="G2" s="70"/>
      <c r="H2" s="71"/>
    </row>
    <row r="3" spans="1:8" ht="31.5" customHeight="1">
      <c r="A3" s="97"/>
      <c r="B3" s="98"/>
      <c r="C3" s="99" t="s">
        <v>52</v>
      </c>
      <c r="D3" s="100" t="s">
        <v>20</v>
      </c>
      <c r="E3" s="101" t="s">
        <v>55</v>
      </c>
      <c r="F3" s="101" t="s">
        <v>58</v>
      </c>
      <c r="G3" s="102" t="s">
        <v>64</v>
      </c>
      <c r="H3" s="71"/>
    </row>
    <row r="4" spans="1:8" ht="66" customHeight="1">
      <c r="A4" s="103"/>
      <c r="B4" s="104"/>
      <c r="C4" s="23" t="s">
        <v>67</v>
      </c>
      <c r="D4" s="24"/>
      <c r="E4" s="25"/>
      <c r="F4" s="36"/>
      <c r="G4" s="105"/>
      <c r="H4" s="71"/>
    </row>
    <row r="5" spans="1:8" ht="9.75">
      <c r="A5" s="103"/>
      <c r="B5" s="104"/>
      <c r="C5" s="26" t="s">
        <v>59</v>
      </c>
      <c r="D5" s="27"/>
      <c r="E5" s="28"/>
      <c r="F5" s="29"/>
      <c r="G5" s="106">
        <f>SUM(G6+G10)</f>
        <v>0</v>
      </c>
      <c r="H5" s="71"/>
    </row>
    <row r="6" spans="1:8" ht="12">
      <c r="A6" s="103"/>
      <c r="B6" s="104"/>
      <c r="C6" s="30" t="s">
        <v>65</v>
      </c>
      <c r="D6" s="31" t="s">
        <v>117</v>
      </c>
      <c r="E6" s="32">
        <f>SUM(E7:E8)</f>
        <v>23149.88</v>
      </c>
      <c r="F6" s="33" t="s">
        <v>52</v>
      </c>
      <c r="G6" s="107">
        <f>SUM(G7:G8)</f>
        <v>0</v>
      </c>
      <c r="H6" s="71"/>
    </row>
    <row r="7" spans="1:12" ht="12">
      <c r="A7" s="103"/>
      <c r="B7" s="104"/>
      <c r="C7" s="34" t="s">
        <v>95</v>
      </c>
      <c r="D7" s="24" t="s">
        <v>118</v>
      </c>
      <c r="E7" s="25">
        <f>'htl.kom.'!E7+'htl.adr.'!E7+'res.adr'!E7+'htl.spl.'!E7+'pom.zgr.spl.'!E7+'htl.vis'!E7+'htl.uva'!E7</f>
        <v>16138.080000000002</v>
      </c>
      <c r="F7" s="36">
        <f>G7/E7</f>
        <v>0</v>
      </c>
      <c r="G7" s="105">
        <f>'htl.kom.'!G7+'htl.adr.'!G7+'res.adr'!G7+'htl.spl.'!G7+'pom.zgr.spl.'!G7+'htl.vis'!G7+'htl.uva'!G7</f>
        <v>0</v>
      </c>
      <c r="H7" s="71"/>
      <c r="L7" s="108" t="s">
        <v>52</v>
      </c>
    </row>
    <row r="8" spans="1:12" ht="12">
      <c r="A8" s="103"/>
      <c r="B8" s="104"/>
      <c r="C8" s="37" t="s">
        <v>96</v>
      </c>
      <c r="D8" s="24" t="s">
        <v>118</v>
      </c>
      <c r="E8" s="25">
        <f>'htl.kom.'!E8+'htl.adr.'!E8+'res.adr'!E8+'htl.spl.'!E8+'pom.zgr.spl.'!E8+'htl.vis'!E8+'htl.uva'!E8</f>
        <v>7011.8</v>
      </c>
      <c r="F8" s="36">
        <f>G8/E8</f>
        <v>0</v>
      </c>
      <c r="G8" s="105">
        <f>'htl.kom.'!G8+'htl.adr.'!G8+'res.adr'!G8+'htl.spl.'!G8+'pom.zgr.spl.'!G8+'htl.vis'!G8+'htl.uva'!G8</f>
        <v>0</v>
      </c>
      <c r="H8" s="71"/>
      <c r="L8" s="72" t="s">
        <v>52</v>
      </c>
    </row>
    <row r="9" spans="1:12" ht="9.75">
      <c r="A9" s="103"/>
      <c r="B9" s="104"/>
      <c r="C9" s="34"/>
      <c r="D9" s="24"/>
      <c r="E9" s="25"/>
      <c r="F9" s="36"/>
      <c r="G9" s="109"/>
      <c r="H9" s="71"/>
      <c r="L9" s="108" t="s">
        <v>52</v>
      </c>
    </row>
    <row r="10" spans="1:8" ht="12">
      <c r="A10" s="103"/>
      <c r="B10" s="104"/>
      <c r="C10" s="30" t="s">
        <v>66</v>
      </c>
      <c r="D10" s="31" t="s">
        <v>117</v>
      </c>
      <c r="E10" s="32">
        <f>SUM(E11:E12)</f>
        <v>2566.57</v>
      </c>
      <c r="F10" s="33" t="s">
        <v>52</v>
      </c>
      <c r="G10" s="107">
        <f>SUM(G11:G12)</f>
        <v>0</v>
      </c>
      <c r="H10" s="71"/>
    </row>
    <row r="11" spans="1:12" ht="12">
      <c r="A11" s="103"/>
      <c r="B11" s="104"/>
      <c r="C11" s="37" t="s">
        <v>97</v>
      </c>
      <c r="D11" s="24" t="s">
        <v>118</v>
      </c>
      <c r="E11" s="25">
        <f>'htl.kom.'!E11+'htl.adr.'!E11+'res.adr'!E11+'htl.spl.'!E11+'pom.zgr.spl.'!E11+'htl.vis'!E11+'htl.uva'!E11</f>
        <v>2150.69</v>
      </c>
      <c r="F11" s="36">
        <f>G11/E11</f>
        <v>0</v>
      </c>
      <c r="G11" s="105">
        <f>'htl.kom.'!G11+'htl.adr.'!G11+'res.adr'!G11+'htl.spl.'!G11+'pom.zgr.spl.'!G11+'htl.vis'!G11+'htl.uva'!G11</f>
        <v>0</v>
      </c>
      <c r="H11" s="71"/>
      <c r="L11" s="72" t="s">
        <v>52</v>
      </c>
    </row>
    <row r="12" spans="1:8" ht="12">
      <c r="A12" s="103"/>
      <c r="B12" s="104"/>
      <c r="C12" s="34" t="s">
        <v>86</v>
      </c>
      <c r="D12" s="24" t="s">
        <v>118</v>
      </c>
      <c r="E12" s="25">
        <f>'htl.kom.'!E12+'htl.adr.'!E12+'res.adr'!E12+'htl.spl.'!E12+'pom.zgr.spl.'!E12+'htl.vis'!E12+'htl.uva'!E12</f>
        <v>415.88</v>
      </c>
      <c r="F12" s="36">
        <f>G12/E12</f>
        <v>0</v>
      </c>
      <c r="G12" s="105">
        <f>'htl.kom.'!G12+'htl.adr.'!G12+'res.adr'!G12+'htl.spl.'!G12+'pom.zgr.spl.'!G12+'htl.vis'!G12+'htl.uva'!G12</f>
        <v>0</v>
      </c>
      <c r="H12" s="71"/>
    </row>
    <row r="13" spans="1:8" ht="9.75">
      <c r="A13" s="103"/>
      <c r="B13" s="104"/>
      <c r="C13" s="34"/>
      <c r="D13" s="24"/>
      <c r="E13" s="25"/>
      <c r="F13" s="36"/>
      <c r="G13" s="109"/>
      <c r="H13" s="71"/>
    </row>
    <row r="14" spans="1:8" ht="9.75">
      <c r="A14" s="103"/>
      <c r="B14" s="104"/>
      <c r="C14" s="26" t="s">
        <v>60</v>
      </c>
      <c r="D14" s="27"/>
      <c r="E14" s="28"/>
      <c r="F14" s="29"/>
      <c r="G14" s="106">
        <f>SUM(G15:G16)</f>
        <v>0</v>
      </c>
      <c r="H14" s="71"/>
    </row>
    <row r="15" spans="1:8" ht="12">
      <c r="A15" s="103"/>
      <c r="B15" s="104"/>
      <c r="C15" s="34" t="s">
        <v>41</v>
      </c>
      <c r="D15" s="24" t="s">
        <v>118</v>
      </c>
      <c r="E15" s="25">
        <f>'htl.kom.'!E15+'htl.adr.'!E15+'res.adr'!E15+'htl.spl.'!E15+'pom.zgr.spl.'!E15+'htl.vis'!E15+'htl.uva'!E15</f>
        <v>19738.79</v>
      </c>
      <c r="F15" s="36">
        <f>G15/E15</f>
        <v>0</v>
      </c>
      <c r="G15" s="105">
        <f>'htl.kom.'!G15+'htl.adr.'!G15+'res.adr'!G15+'htl.spl.'!G15+'pom.zgr.spl.'!G15+'htl.vis'!G15+'htl.uva'!G15</f>
        <v>0</v>
      </c>
      <c r="H15" s="71"/>
    </row>
    <row r="16" spans="1:8" ht="12">
      <c r="A16" s="103"/>
      <c r="B16" s="104"/>
      <c r="C16" s="34" t="s">
        <v>42</v>
      </c>
      <c r="D16" s="24" t="s">
        <v>118</v>
      </c>
      <c r="E16" s="25">
        <f>'htl.kom.'!E16+'htl.adr.'!E16+'res.adr'!E16+'htl.spl.'!E16+'pom.zgr.spl.'!E16+'htl.vis'!E16+'htl.uva'!E16</f>
        <v>2380.2700000000004</v>
      </c>
      <c r="F16" s="36">
        <f>G16/E16</f>
        <v>0</v>
      </c>
      <c r="G16" s="105">
        <f>'htl.kom.'!G16+'htl.adr.'!G16+'res.adr'!G16+'htl.spl.'!G16+'pom.zgr.spl.'!G16+'htl.vis'!G16+'htl.uva'!G16</f>
        <v>0</v>
      </c>
      <c r="H16" s="71"/>
    </row>
    <row r="17" spans="1:8" ht="9.75">
      <c r="A17" s="103"/>
      <c r="B17" s="104"/>
      <c r="C17" s="34"/>
      <c r="D17" s="24"/>
      <c r="E17" s="25"/>
      <c r="F17" s="36"/>
      <c r="G17" s="109"/>
      <c r="H17" s="71"/>
    </row>
    <row r="18" spans="1:8" ht="20.25">
      <c r="A18" s="103"/>
      <c r="B18" s="104"/>
      <c r="C18" s="30" t="s">
        <v>102</v>
      </c>
      <c r="D18" s="27" t="s">
        <v>52</v>
      </c>
      <c r="E18" s="28"/>
      <c r="F18" s="29"/>
      <c r="G18" s="106">
        <f>SUM(G19:G22)</f>
        <v>0</v>
      </c>
      <c r="H18" s="71"/>
    </row>
    <row r="19" spans="1:8" ht="9.75">
      <c r="A19" s="103"/>
      <c r="B19" s="104"/>
      <c r="C19" s="87" t="s">
        <v>98</v>
      </c>
      <c r="D19" s="24" t="s">
        <v>56</v>
      </c>
      <c r="E19" s="41" t="s">
        <v>52</v>
      </c>
      <c r="F19" s="36">
        <f>'htl.kom.'!F19+'htl.adr.'!F19+'res.adr'!F19+'htl.spl.'!F19+'pom.zgr.spl.'!F19+'htl.vis'!F19+'htl.uva'!F19</f>
        <v>0</v>
      </c>
      <c r="G19" s="105">
        <f>'htl.kom.'!G19+'htl.adr.'!G19+'res.adr'!G19+'htl.spl.'!G19+'pom.zgr.spl.'!G19+'htl.vis'!G19+'htl.uva'!G19</f>
        <v>0</v>
      </c>
      <c r="H19" s="71"/>
    </row>
    <row r="20" spans="1:8" ht="9.75">
      <c r="A20" s="103"/>
      <c r="B20" s="104"/>
      <c r="C20" s="87" t="s">
        <v>99</v>
      </c>
      <c r="D20" s="42" t="s">
        <v>43</v>
      </c>
      <c r="E20" s="43" t="s">
        <v>52</v>
      </c>
      <c r="F20" s="36">
        <f>'htl.kom.'!F20+'htl.adr.'!F20+'res.adr'!F20+'htl.spl.'!F20+'pom.zgr.spl.'!F20+'htl.vis'!F20+'htl.uva'!F20</f>
        <v>0</v>
      </c>
      <c r="G20" s="105">
        <f>'htl.kom.'!G20+'htl.adr.'!G20+'res.adr'!G20+'htl.spl.'!G20+'pom.zgr.spl.'!G20+'htl.vis'!G20+'htl.uva'!G20</f>
        <v>0</v>
      </c>
      <c r="H20" s="71"/>
    </row>
    <row r="21" spans="1:8" ht="9.75">
      <c r="A21" s="103"/>
      <c r="B21" s="104"/>
      <c r="C21" s="87" t="s">
        <v>100</v>
      </c>
      <c r="D21" s="24" t="s">
        <v>43</v>
      </c>
      <c r="E21" s="41" t="s">
        <v>52</v>
      </c>
      <c r="F21" s="36">
        <f>'htl.kom.'!F21+'htl.adr.'!F21+'res.adr'!F21+'htl.spl.'!F21+'pom.zgr.spl.'!F21+'htl.vis'!F21+'htl.uva'!F21</f>
        <v>0</v>
      </c>
      <c r="G21" s="105">
        <f>'htl.kom.'!G21+'htl.adr.'!G21+'res.adr'!G21+'htl.spl.'!G21+'pom.zgr.spl.'!G21+'htl.vis'!G21+'htl.uva'!G21</f>
        <v>0</v>
      </c>
      <c r="H21" s="71"/>
    </row>
    <row r="22" spans="1:8" ht="9.75">
      <c r="A22" s="103"/>
      <c r="B22" s="104"/>
      <c r="C22" s="87" t="s">
        <v>101</v>
      </c>
      <c r="D22" s="24" t="s">
        <v>43</v>
      </c>
      <c r="E22" s="25"/>
      <c r="F22" s="36">
        <f>'htl.kom.'!F22+'htl.adr.'!F22+'res.adr'!F22+'htl.spl.'!F22+'pom.zgr.spl.'!F22+'htl.vis'!F22+'htl.uva'!F22</f>
        <v>0</v>
      </c>
      <c r="G22" s="105">
        <f>'htl.kom.'!G22+'htl.adr.'!G22+'res.adr'!G22+'htl.spl.'!G22+'pom.zgr.spl.'!G22+'htl.vis'!G22+'htl.uva'!G22</f>
        <v>0</v>
      </c>
      <c r="H22" s="71"/>
    </row>
    <row r="23" spans="1:8" ht="9.75">
      <c r="A23" s="103"/>
      <c r="B23" s="104"/>
      <c r="C23" s="46"/>
      <c r="D23" s="24"/>
      <c r="E23" s="25"/>
      <c r="F23" s="36"/>
      <c r="G23" s="109"/>
      <c r="H23" s="71"/>
    </row>
    <row r="24" spans="1:8" ht="9.75">
      <c r="A24" s="103"/>
      <c r="B24" s="104"/>
      <c r="C24" s="46"/>
      <c r="D24" s="24"/>
      <c r="E24" s="25"/>
      <c r="F24" s="36"/>
      <c r="G24" s="109"/>
      <c r="H24" s="71"/>
    </row>
    <row r="25" spans="1:8" ht="9.75">
      <c r="A25" s="103"/>
      <c r="B25" s="104"/>
      <c r="C25" s="30" t="s">
        <v>57</v>
      </c>
      <c r="D25" s="27" t="s">
        <v>43</v>
      </c>
      <c r="E25" s="28"/>
      <c r="F25" s="36">
        <f>'htl.kom.'!F25+'htl.adr.'!F25+'res.adr'!F25+'htl.spl.'!F25+'pom.zgr.spl.'!F25+'htl.vis'!F25+'htl.uva'!F25</f>
        <v>0</v>
      </c>
      <c r="G25" s="105">
        <f>'htl.kom.'!G25+'htl.adr.'!G25+'res.adr'!G25+'htl.spl.'!G25+'pom.zgr.spl.'!G25+'htl.vis'!G25+'htl.uva'!G25</f>
        <v>0</v>
      </c>
      <c r="H25" s="71"/>
    </row>
    <row r="26" spans="1:8" ht="9.75">
      <c r="A26" s="110"/>
      <c r="B26" s="111"/>
      <c r="C26" s="46"/>
      <c r="D26" s="24"/>
      <c r="E26" s="25"/>
      <c r="F26" s="45"/>
      <c r="G26" s="112"/>
      <c r="H26" s="71"/>
    </row>
    <row r="27" spans="1:8" ht="9.75">
      <c r="A27" s="97"/>
      <c r="B27" s="113"/>
      <c r="C27" s="48" t="s">
        <v>52</v>
      </c>
      <c r="D27" s="42"/>
      <c r="E27" s="47"/>
      <c r="F27" s="45"/>
      <c r="G27" s="112"/>
      <c r="H27" s="71"/>
    </row>
    <row r="28" spans="1:8" ht="10.5" thickBot="1">
      <c r="A28" s="114"/>
      <c r="B28" s="115"/>
      <c r="C28" s="116" t="s">
        <v>78</v>
      </c>
      <c r="D28" s="117"/>
      <c r="E28" s="118"/>
      <c r="F28" s="119" t="s">
        <v>52</v>
      </c>
      <c r="G28" s="120">
        <f>G25+G18+G14+G5+G10</f>
        <v>0</v>
      </c>
      <c r="H28" s="71"/>
    </row>
    <row r="29" spans="1:8" ht="9.75">
      <c r="A29" s="71"/>
      <c r="B29" s="71"/>
      <c r="C29" s="71"/>
      <c r="D29" s="71"/>
      <c r="E29" s="71"/>
      <c r="F29" s="71"/>
      <c r="G29" s="71"/>
      <c r="H29" s="71"/>
    </row>
    <row r="30" spans="1:8" ht="10.5" thickBot="1">
      <c r="A30" s="71"/>
      <c r="B30" s="71"/>
      <c r="C30" s="71"/>
      <c r="D30" s="71"/>
      <c r="E30" s="71"/>
      <c r="F30" s="71"/>
      <c r="G30" s="71"/>
      <c r="H30" s="71"/>
    </row>
    <row r="31" spans="1:8" ht="9.75">
      <c r="A31" s="71"/>
      <c r="B31" s="121" t="s">
        <v>52</v>
      </c>
      <c r="C31" s="122" t="s">
        <v>68</v>
      </c>
      <c r="D31" s="122"/>
      <c r="E31" s="122"/>
      <c r="F31" s="122"/>
      <c r="G31" s="123">
        <f>'htl.kom.'!G28</f>
        <v>0</v>
      </c>
      <c r="H31" s="71"/>
    </row>
    <row r="32" spans="1:8" ht="9.75">
      <c r="A32" s="71"/>
      <c r="B32" s="124" t="s">
        <v>52</v>
      </c>
      <c r="C32" s="125" t="s">
        <v>69</v>
      </c>
      <c r="D32" s="125"/>
      <c r="E32" s="125"/>
      <c r="F32" s="125"/>
      <c r="G32" s="126">
        <f>'htl.adr.'!G28</f>
        <v>0</v>
      </c>
      <c r="H32" s="71"/>
    </row>
    <row r="33" spans="1:8" ht="9.75">
      <c r="A33" s="71"/>
      <c r="B33" s="124" t="s">
        <v>52</v>
      </c>
      <c r="C33" s="125" t="s">
        <v>70</v>
      </c>
      <c r="D33" s="125"/>
      <c r="E33" s="125"/>
      <c r="F33" s="125"/>
      <c r="G33" s="126">
        <f>'res.adr'!G28</f>
        <v>0</v>
      </c>
      <c r="H33" s="71"/>
    </row>
    <row r="34" spans="1:8" ht="9.75">
      <c r="A34" s="71"/>
      <c r="B34" s="124" t="s">
        <v>52</v>
      </c>
      <c r="C34" s="125" t="s">
        <v>79</v>
      </c>
      <c r="D34" s="125"/>
      <c r="E34" s="125"/>
      <c r="F34" s="125"/>
      <c r="G34" s="126">
        <f>'htl.spl.'!G28</f>
        <v>0</v>
      </c>
      <c r="H34" s="71"/>
    </row>
    <row r="35" spans="1:8" ht="9.75">
      <c r="A35" s="71"/>
      <c r="B35" s="127" t="s">
        <v>52</v>
      </c>
      <c r="C35" s="125" t="s">
        <v>80</v>
      </c>
      <c r="D35" s="125"/>
      <c r="E35" s="125"/>
      <c r="F35" s="125"/>
      <c r="G35" s="126">
        <f>'pom.zgr.spl.'!G28</f>
        <v>0</v>
      </c>
      <c r="H35" s="71"/>
    </row>
    <row r="36" spans="1:8" ht="9.75">
      <c r="A36" s="71"/>
      <c r="B36" s="127"/>
      <c r="C36" s="125" t="s">
        <v>81</v>
      </c>
      <c r="D36" s="125"/>
      <c r="E36" s="125"/>
      <c r="F36" s="125"/>
      <c r="G36" s="126">
        <f>'htl.vis'!G28</f>
        <v>0</v>
      </c>
      <c r="H36" s="71"/>
    </row>
    <row r="37" spans="1:8" ht="10.5" thickBot="1">
      <c r="A37" s="71"/>
      <c r="B37" s="128"/>
      <c r="C37" s="129" t="s">
        <v>82</v>
      </c>
      <c r="D37" s="129"/>
      <c r="E37" s="129"/>
      <c r="F37" s="129"/>
      <c r="G37" s="130">
        <f>'htl.uva'!G28</f>
        <v>0</v>
      </c>
      <c r="H37" s="71"/>
    </row>
    <row r="38" spans="1:8" ht="10.5" thickBot="1">
      <c r="A38" s="71"/>
      <c r="B38" s="131"/>
      <c r="C38" s="132" t="s">
        <v>83</v>
      </c>
      <c r="D38" s="132"/>
      <c r="E38" s="132"/>
      <c r="F38" s="132"/>
      <c r="G38" s="133">
        <f>SUM(G31:G37)</f>
        <v>0</v>
      </c>
      <c r="H38" s="71"/>
    </row>
    <row r="39" spans="1:8" ht="9.75">
      <c r="A39" s="71"/>
      <c r="B39" s="71"/>
      <c r="C39" s="71"/>
      <c r="D39" s="71"/>
      <c r="E39" s="71"/>
      <c r="F39" s="71"/>
      <c r="G39" s="71"/>
      <c r="H39" s="71"/>
    </row>
    <row r="40" spans="1:8" ht="9.75">
      <c r="A40" s="71"/>
      <c r="B40" s="71"/>
      <c r="C40" s="71"/>
      <c r="D40" s="71"/>
      <c r="E40" s="71"/>
      <c r="F40" s="71"/>
      <c r="G40" s="71"/>
      <c r="H40" s="71"/>
    </row>
    <row r="41" spans="1:6" ht="9.75">
      <c r="A41" s="71"/>
      <c r="B41" s="134" t="s">
        <v>103</v>
      </c>
      <c r="C41" s="134"/>
      <c r="D41" s="135"/>
      <c r="E41" s="135"/>
      <c r="F41" s="135"/>
    </row>
    <row r="42" spans="1:6" ht="9.75">
      <c r="A42" s="71"/>
      <c r="B42" s="136"/>
      <c r="C42" s="136"/>
      <c r="D42" s="137"/>
      <c r="E42" s="137"/>
      <c r="F42" s="137"/>
    </row>
    <row r="43" spans="2:6" ht="9.75">
      <c r="B43" s="136" t="s">
        <v>104</v>
      </c>
      <c r="C43" s="136"/>
      <c r="D43" s="137"/>
      <c r="E43" s="137"/>
      <c r="F43" s="137"/>
    </row>
    <row r="44" spans="2:6" ht="9.75">
      <c r="B44" s="136"/>
      <c r="C44" s="136"/>
      <c r="D44" s="137"/>
      <c r="E44" s="137"/>
      <c r="F44" s="137"/>
    </row>
    <row r="45" spans="2:6" ht="9.75">
      <c r="B45" s="136"/>
      <c r="C45" s="136"/>
      <c r="D45" s="137"/>
      <c r="E45" s="137"/>
      <c r="F45" s="137"/>
    </row>
    <row r="46" spans="2:6" ht="9.75">
      <c r="B46" s="136"/>
      <c r="C46" s="136"/>
      <c r="D46" s="137"/>
      <c r="E46" s="137"/>
      <c r="F46" s="137"/>
    </row>
    <row r="47" spans="2:6" ht="9.75">
      <c r="B47" s="136" t="s">
        <v>106</v>
      </c>
      <c r="C47" s="136"/>
      <c r="D47" s="137"/>
      <c r="E47" s="137"/>
      <c r="F47" s="137"/>
    </row>
    <row r="48" spans="2:6" ht="9.75">
      <c r="B48" s="138" t="s">
        <v>105</v>
      </c>
      <c r="C48" s="139"/>
      <c r="D48" s="140"/>
      <c r="E48" s="140"/>
      <c r="F48" s="140"/>
    </row>
    <row r="49" spans="2:8" ht="9.75">
      <c r="B49" s="136"/>
      <c r="C49" s="136"/>
      <c r="D49" s="136"/>
      <c r="E49" s="141"/>
      <c r="F49" s="142"/>
      <c r="G49" s="142"/>
      <c r="H49" s="142"/>
    </row>
  </sheetData>
  <sheetProtection password="CFED" sheet="1"/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9"/>
  <sheetViews>
    <sheetView tabSelected="1" workbookViewId="0" topLeftCell="A1">
      <selection activeCell="E12" sqref="E12"/>
    </sheetView>
  </sheetViews>
  <sheetFormatPr defaultColWidth="9.140625" defaultRowHeight="15"/>
  <cols>
    <col min="1" max="2" width="3.8515625" style="60" customWidth="1"/>
    <col min="3" max="3" width="41.7109375" style="60" customWidth="1"/>
    <col min="4" max="4" width="6.8515625" style="58" customWidth="1"/>
    <col min="5" max="5" width="6.28125" style="59" customWidth="1"/>
    <col min="6" max="6" width="9.7109375" style="59" customWidth="1"/>
    <col min="7" max="7" width="14.421875" style="59" customWidth="1"/>
    <col min="8" max="8" width="13.7109375" style="71" customWidth="1"/>
    <col min="9" max="16384" width="9.140625" style="71" customWidth="1"/>
  </cols>
  <sheetData>
    <row r="1" spans="1:8" ht="24.75" customHeight="1">
      <c r="A1" s="82" t="s">
        <v>110</v>
      </c>
      <c r="B1" s="68"/>
      <c r="C1" s="68"/>
      <c r="D1" s="69"/>
      <c r="E1" s="70"/>
      <c r="F1" s="70"/>
      <c r="G1" s="70"/>
      <c r="H1" s="77"/>
    </row>
    <row r="2" spans="1:8" ht="32.25" customHeight="1">
      <c r="A2" s="66"/>
      <c r="B2" s="66"/>
      <c r="C2" s="66"/>
      <c r="D2" s="24" t="s">
        <v>20</v>
      </c>
      <c r="E2" s="67" t="s">
        <v>55</v>
      </c>
      <c r="F2" s="67" t="s">
        <v>58</v>
      </c>
      <c r="G2" s="67" t="s">
        <v>64</v>
      </c>
      <c r="H2" s="83"/>
    </row>
    <row r="3" spans="1:8" ht="81.75" customHeight="1">
      <c r="A3" s="23" t="s">
        <v>21</v>
      </c>
      <c r="B3" s="23"/>
      <c r="C3" s="73" t="s">
        <v>94</v>
      </c>
      <c r="D3" s="24"/>
      <c r="E3" s="25"/>
      <c r="F3" s="25"/>
      <c r="G3" s="25"/>
      <c r="H3" s="83"/>
    </row>
    <row r="4" spans="1:8" ht="14.25" customHeight="1">
      <c r="A4" s="23"/>
      <c r="B4" s="23"/>
      <c r="C4" s="23"/>
      <c r="D4" s="24"/>
      <c r="E4" s="25"/>
      <c r="F4" s="25"/>
      <c r="G4" s="25"/>
      <c r="H4" s="83"/>
    </row>
    <row r="5" spans="1:8" ht="24" customHeight="1">
      <c r="A5" s="23"/>
      <c r="B5" s="23"/>
      <c r="C5" s="26" t="s">
        <v>59</v>
      </c>
      <c r="D5" s="27"/>
      <c r="E5" s="28"/>
      <c r="F5" s="29"/>
      <c r="G5" s="29">
        <f>SUM(G6+G10)</f>
        <v>0</v>
      </c>
      <c r="H5" s="84"/>
    </row>
    <row r="6" spans="1:8" ht="12">
      <c r="A6" s="23"/>
      <c r="B6" s="23"/>
      <c r="C6" s="30" t="s">
        <v>65</v>
      </c>
      <c r="D6" s="31" t="s">
        <v>117</v>
      </c>
      <c r="E6" s="32">
        <f>E7+E8</f>
        <v>2483.13</v>
      </c>
      <c r="F6" s="33" t="s">
        <v>52</v>
      </c>
      <c r="G6" s="33">
        <f>SUM(G7:G8)</f>
        <v>0</v>
      </c>
      <c r="H6" s="84"/>
    </row>
    <row r="7" spans="1:8" ht="27" customHeight="1">
      <c r="A7" s="23"/>
      <c r="B7" s="23"/>
      <c r="C7" s="34" t="s">
        <v>95</v>
      </c>
      <c r="D7" s="24" t="s">
        <v>118</v>
      </c>
      <c r="E7" s="25">
        <f>'STANJE POVRŠINA'!F4</f>
        <v>2483.13</v>
      </c>
      <c r="F7" s="35">
        <v>0</v>
      </c>
      <c r="G7" s="36">
        <f>E7*F7</f>
        <v>0</v>
      </c>
      <c r="H7" s="84"/>
    </row>
    <row r="8" spans="1:8" ht="31.5" customHeight="1">
      <c r="A8" s="23"/>
      <c r="B8" s="23"/>
      <c r="C8" s="37" t="s">
        <v>96</v>
      </c>
      <c r="D8" s="24" t="s">
        <v>118</v>
      </c>
      <c r="E8" s="25">
        <f>'STANJE POVRŠINA'!G4</f>
        <v>0</v>
      </c>
      <c r="F8" s="35">
        <v>0</v>
      </c>
      <c r="G8" s="36">
        <f>E8*F8</f>
        <v>0</v>
      </c>
      <c r="H8" s="84"/>
    </row>
    <row r="9" spans="1:8" ht="9.75">
      <c r="A9" s="23"/>
      <c r="B9" s="23"/>
      <c r="C9" s="34"/>
      <c r="D9" s="24"/>
      <c r="E9" s="25"/>
      <c r="F9" s="38"/>
      <c r="G9" s="36"/>
      <c r="H9" s="84"/>
    </row>
    <row r="10" spans="1:8" ht="12">
      <c r="A10" s="23"/>
      <c r="B10" s="23"/>
      <c r="C10" s="30" t="s">
        <v>66</v>
      </c>
      <c r="D10" s="31" t="s">
        <v>117</v>
      </c>
      <c r="E10" s="32">
        <f>SUM(E11:E12)</f>
        <v>125.17</v>
      </c>
      <c r="F10" s="39" t="s">
        <v>52</v>
      </c>
      <c r="G10" s="33">
        <f>SUM(G11:G12)</f>
        <v>0</v>
      </c>
      <c r="H10" s="84"/>
    </row>
    <row r="11" spans="1:8" ht="18" customHeight="1">
      <c r="A11" s="23"/>
      <c r="B11" s="23"/>
      <c r="C11" s="37" t="s">
        <v>97</v>
      </c>
      <c r="D11" s="24" t="s">
        <v>118</v>
      </c>
      <c r="E11" s="25">
        <f>'STANJE POVRŠINA'!I4</f>
        <v>125.17</v>
      </c>
      <c r="F11" s="35">
        <v>0</v>
      </c>
      <c r="G11" s="36">
        <f>E11*F11</f>
        <v>0</v>
      </c>
      <c r="H11" s="84"/>
    </row>
    <row r="12" spans="1:8" ht="18" customHeight="1">
      <c r="A12" s="23"/>
      <c r="B12" s="23"/>
      <c r="C12" s="34" t="s">
        <v>86</v>
      </c>
      <c r="D12" s="24" t="s">
        <v>118</v>
      </c>
      <c r="E12" s="25">
        <f>'STANJE POVRŠINA'!J4</f>
        <v>0</v>
      </c>
      <c r="F12" s="35">
        <v>0</v>
      </c>
      <c r="G12" s="36">
        <f>E12*F12</f>
        <v>0</v>
      </c>
      <c r="H12" s="84"/>
    </row>
    <row r="13" spans="1:8" ht="9.75">
      <c r="A13" s="23"/>
      <c r="B13" s="23"/>
      <c r="C13" s="34"/>
      <c r="D13" s="24"/>
      <c r="E13" s="25"/>
      <c r="F13" s="38"/>
      <c r="G13" s="36"/>
      <c r="H13" s="84"/>
    </row>
    <row r="14" spans="1:8" ht="9.75">
      <c r="A14" s="23"/>
      <c r="B14" s="23"/>
      <c r="C14" s="26" t="s">
        <v>60</v>
      </c>
      <c r="D14" s="27"/>
      <c r="E14" s="28"/>
      <c r="F14" s="40"/>
      <c r="G14" s="29">
        <f>SUM(G15:G16)</f>
        <v>0</v>
      </c>
      <c r="H14" s="84"/>
    </row>
    <row r="15" spans="1:8" ht="23.25" customHeight="1">
      <c r="A15" s="23"/>
      <c r="B15" s="23"/>
      <c r="C15" s="34" t="s">
        <v>41</v>
      </c>
      <c r="D15" s="24" t="s">
        <v>118</v>
      </c>
      <c r="E15" s="25">
        <f>E6</f>
        <v>2483.13</v>
      </c>
      <c r="F15" s="35">
        <v>0</v>
      </c>
      <c r="G15" s="36">
        <f>E15*F15</f>
        <v>0</v>
      </c>
      <c r="H15" s="84"/>
    </row>
    <row r="16" spans="1:8" ht="22.5" customHeight="1">
      <c r="A16" s="23"/>
      <c r="B16" s="23"/>
      <c r="C16" s="34" t="s">
        <v>42</v>
      </c>
      <c r="D16" s="24" t="s">
        <v>118</v>
      </c>
      <c r="E16" s="25">
        <f>E10</f>
        <v>125.17</v>
      </c>
      <c r="F16" s="35">
        <v>0</v>
      </c>
      <c r="G16" s="36">
        <f>E16*F16</f>
        <v>0</v>
      </c>
      <c r="H16" s="84"/>
    </row>
    <row r="17" spans="1:8" ht="9.75">
      <c r="A17" s="23"/>
      <c r="B17" s="23"/>
      <c r="C17" s="34"/>
      <c r="D17" s="24"/>
      <c r="E17" s="25"/>
      <c r="F17" s="38"/>
      <c r="G17" s="36"/>
      <c r="H17" s="83"/>
    </row>
    <row r="18" spans="1:8" ht="20.25">
      <c r="A18" s="23"/>
      <c r="B18" s="23"/>
      <c r="C18" s="30" t="s">
        <v>102</v>
      </c>
      <c r="D18" s="27" t="s">
        <v>52</v>
      </c>
      <c r="E18" s="28"/>
      <c r="F18" s="40"/>
      <c r="G18" s="29">
        <f>SUM(G19:G22)</f>
        <v>0</v>
      </c>
      <c r="H18" s="83"/>
    </row>
    <row r="19" spans="1:8" ht="25.5" customHeight="1">
      <c r="A19" s="23"/>
      <c r="B19" s="23"/>
      <c r="C19" s="87" t="s">
        <v>98</v>
      </c>
      <c r="D19" s="24" t="s">
        <v>56</v>
      </c>
      <c r="E19" s="41" t="s">
        <v>52</v>
      </c>
      <c r="F19" s="35">
        <v>0</v>
      </c>
      <c r="G19" s="36">
        <f>F19</f>
        <v>0</v>
      </c>
      <c r="H19" s="83"/>
    </row>
    <row r="20" spans="1:8" ht="22.5" customHeight="1">
      <c r="A20" s="23"/>
      <c r="B20" s="23"/>
      <c r="C20" s="87" t="s">
        <v>99</v>
      </c>
      <c r="D20" s="42" t="s">
        <v>43</v>
      </c>
      <c r="E20" s="43" t="s">
        <v>52</v>
      </c>
      <c r="F20" s="44">
        <v>0</v>
      </c>
      <c r="G20" s="45">
        <f>F20</f>
        <v>0</v>
      </c>
      <c r="H20" s="83"/>
    </row>
    <row r="21" spans="1:8" ht="18.75" customHeight="1">
      <c r="A21" s="23"/>
      <c r="B21" s="23"/>
      <c r="C21" s="87" t="s">
        <v>100</v>
      </c>
      <c r="D21" s="24" t="s">
        <v>43</v>
      </c>
      <c r="E21" s="41" t="s">
        <v>52</v>
      </c>
      <c r="F21" s="35">
        <v>0</v>
      </c>
      <c r="G21" s="36">
        <f>F21</f>
        <v>0</v>
      </c>
      <c r="H21" s="83"/>
    </row>
    <row r="22" spans="1:8" ht="9.75">
      <c r="A22" s="23"/>
      <c r="B22" s="23"/>
      <c r="C22" s="87" t="s">
        <v>101</v>
      </c>
      <c r="D22" s="24" t="s">
        <v>43</v>
      </c>
      <c r="E22" s="25"/>
      <c r="F22" s="35"/>
      <c r="G22" s="36">
        <f>F22</f>
        <v>0</v>
      </c>
      <c r="H22" s="83"/>
    </row>
    <row r="23" spans="1:8" ht="9.75">
      <c r="A23" s="23"/>
      <c r="B23" s="23"/>
      <c r="C23" s="46"/>
      <c r="D23" s="24"/>
      <c r="E23" s="25"/>
      <c r="F23" s="38"/>
      <c r="G23" s="36"/>
      <c r="H23" s="85"/>
    </row>
    <row r="24" spans="1:8" ht="9.75">
      <c r="A24" s="23"/>
      <c r="B24" s="23"/>
      <c r="C24" s="46"/>
      <c r="D24" s="24"/>
      <c r="E24" s="25"/>
      <c r="F24" s="38"/>
      <c r="G24" s="36"/>
      <c r="H24" s="83"/>
    </row>
    <row r="25" spans="1:8" ht="20.25" customHeight="1">
      <c r="A25" s="23"/>
      <c r="B25" s="23"/>
      <c r="C25" s="30" t="s">
        <v>57</v>
      </c>
      <c r="D25" s="27" t="s">
        <v>43</v>
      </c>
      <c r="E25" s="28"/>
      <c r="F25" s="74">
        <v>0</v>
      </c>
      <c r="G25" s="29">
        <f>F25</f>
        <v>0</v>
      </c>
      <c r="H25" s="83"/>
    </row>
    <row r="26" spans="1:8" ht="21" customHeight="1">
      <c r="A26" s="75"/>
      <c r="B26" s="75"/>
      <c r="C26" s="46"/>
      <c r="D26" s="24"/>
      <c r="E26" s="25"/>
      <c r="F26" s="47"/>
      <c r="G26" s="45"/>
      <c r="H26" s="77"/>
    </row>
    <row r="27" spans="1:8" ht="9.75">
      <c r="A27" s="66"/>
      <c r="B27" s="66"/>
      <c r="C27" s="48"/>
      <c r="D27" s="42"/>
      <c r="E27" s="47"/>
      <c r="F27" s="47"/>
      <c r="G27" s="45"/>
      <c r="H27" s="77"/>
    </row>
    <row r="28" spans="1:8" ht="9.75">
      <c r="A28" s="76"/>
      <c r="B28" s="76"/>
      <c r="C28" s="49" t="s">
        <v>61</v>
      </c>
      <c r="D28" s="50"/>
      <c r="E28" s="51"/>
      <c r="F28" s="51" t="s">
        <v>52</v>
      </c>
      <c r="G28" s="52">
        <f>G25+G18+G14+G5</f>
        <v>0</v>
      </c>
      <c r="H28" s="86" t="s">
        <v>52</v>
      </c>
    </row>
    <row r="29" spans="1:8" ht="9.75">
      <c r="A29" s="53"/>
      <c r="B29" s="53"/>
      <c r="C29" s="53" t="s">
        <v>120</v>
      </c>
      <c r="D29" s="54"/>
      <c r="E29" s="55"/>
      <c r="F29" s="55"/>
      <c r="G29" s="55"/>
      <c r="H29" s="77"/>
    </row>
    <row r="30" spans="1:8" ht="9.75">
      <c r="A30" s="53"/>
      <c r="B30" s="53"/>
      <c r="C30" s="53"/>
      <c r="D30" s="54"/>
      <c r="E30" s="55"/>
      <c r="F30" s="55"/>
      <c r="G30" s="55"/>
      <c r="H30" s="77"/>
    </row>
    <row r="31" spans="1:8" ht="9.75">
      <c r="A31" s="53"/>
      <c r="B31" s="53"/>
      <c r="C31" s="60" t="s">
        <v>103</v>
      </c>
      <c r="D31" s="54"/>
      <c r="E31" s="55"/>
      <c r="F31" s="55"/>
      <c r="G31" s="55"/>
      <c r="H31" s="77"/>
    </row>
    <row r="32" spans="1:8" ht="9.75">
      <c r="A32" s="53"/>
      <c r="B32" s="53"/>
      <c r="C32" s="72"/>
      <c r="D32" s="54"/>
      <c r="E32" s="55"/>
      <c r="F32" s="55"/>
      <c r="G32" s="55"/>
      <c r="H32" s="77"/>
    </row>
    <row r="33" spans="1:8" ht="9.75">
      <c r="A33" s="53"/>
      <c r="B33" s="53"/>
      <c r="C33" s="57" t="s">
        <v>104</v>
      </c>
      <c r="D33" s="54"/>
      <c r="E33" s="55"/>
      <c r="F33" s="55"/>
      <c r="G33" s="55"/>
      <c r="H33" s="77"/>
    </row>
    <row r="34" ht="9.75">
      <c r="C34" s="57"/>
    </row>
    <row r="35" ht="9.75">
      <c r="C35" s="57" t="s">
        <v>106</v>
      </c>
    </row>
    <row r="36" spans="3:10" ht="9.75">
      <c r="C36" s="63" t="s">
        <v>105</v>
      </c>
      <c r="H36" s="78"/>
      <c r="I36" s="78"/>
      <c r="J36" s="78"/>
    </row>
    <row r="37" spans="3:10" ht="9.75">
      <c r="C37" s="57"/>
      <c r="H37" s="78"/>
      <c r="I37" s="78"/>
      <c r="J37" s="78"/>
    </row>
    <row r="38" spans="3:10" ht="9.75">
      <c r="C38" s="57"/>
      <c r="H38" s="78"/>
      <c r="I38" s="78"/>
      <c r="J38" s="78"/>
    </row>
    <row r="39" spans="3:10" ht="9.75">
      <c r="C39" s="57"/>
      <c r="H39" s="81"/>
      <c r="I39" s="78"/>
      <c r="J39" s="78"/>
    </row>
    <row r="40" spans="1:10" ht="184.5" customHeight="1">
      <c r="A40" s="88"/>
      <c r="B40" s="88"/>
      <c r="C40" s="88"/>
      <c r="D40" s="79"/>
      <c r="E40" s="80"/>
      <c r="F40" s="80"/>
      <c r="G40" s="80"/>
      <c r="H40" s="81"/>
      <c r="I40" s="78"/>
      <c r="J40" s="78"/>
    </row>
    <row r="41" spans="1:10" ht="9.75">
      <c r="A41" s="88"/>
      <c r="B41" s="88"/>
      <c r="C41" s="88"/>
      <c r="D41" s="79"/>
      <c r="E41" s="80"/>
      <c r="F41" s="80"/>
      <c r="G41" s="80"/>
      <c r="H41" s="81"/>
      <c r="I41" s="78"/>
      <c r="J41" s="78"/>
    </row>
    <row r="42" spans="1:10" ht="9.75">
      <c r="A42" s="88"/>
      <c r="B42" s="88"/>
      <c r="C42" s="88"/>
      <c r="D42" s="79"/>
      <c r="E42" s="80"/>
      <c r="F42" s="80"/>
      <c r="G42" s="80"/>
      <c r="H42" s="81"/>
      <c r="I42" s="78"/>
      <c r="J42" s="78"/>
    </row>
    <row r="43" spans="1:10" ht="9.75">
      <c r="A43" s="88"/>
      <c r="B43" s="88"/>
      <c r="C43" s="89"/>
      <c r="D43" s="79"/>
      <c r="E43" s="80"/>
      <c r="F43" s="80"/>
      <c r="G43" s="80"/>
      <c r="H43" s="81"/>
      <c r="I43" s="78"/>
      <c r="J43" s="78"/>
    </row>
    <row r="44" spans="1:10" ht="9.75">
      <c r="A44" s="88"/>
      <c r="B44" s="88"/>
      <c r="C44" s="89"/>
      <c r="D44" s="79"/>
      <c r="E44" s="80"/>
      <c r="F44" s="80"/>
      <c r="G44" s="80"/>
      <c r="H44" s="81"/>
      <c r="I44" s="78"/>
      <c r="J44" s="78"/>
    </row>
    <row r="45" spans="1:10" ht="9.75">
      <c r="A45" s="88"/>
      <c r="B45" s="88"/>
      <c r="C45" s="89"/>
      <c r="D45" s="79"/>
      <c r="E45" s="80"/>
      <c r="F45" s="80"/>
      <c r="G45" s="80"/>
      <c r="H45" s="81"/>
      <c r="I45" s="78"/>
      <c r="J45" s="78"/>
    </row>
    <row r="46" spans="1:10" ht="9.75">
      <c r="A46" s="88"/>
      <c r="B46" s="88"/>
      <c r="C46" s="88"/>
      <c r="D46" s="79"/>
      <c r="E46" s="80"/>
      <c r="F46" s="80"/>
      <c r="G46" s="80"/>
      <c r="H46" s="81"/>
      <c r="I46" s="78"/>
      <c r="J46" s="78"/>
    </row>
    <row r="47" spans="1:10" ht="9.75">
      <c r="A47" s="88"/>
      <c r="B47" s="88"/>
      <c r="C47" s="89"/>
      <c r="D47" s="79"/>
      <c r="E47" s="80"/>
      <c r="F47" s="80"/>
      <c r="G47" s="80"/>
      <c r="H47" s="81"/>
      <c r="I47" s="78"/>
      <c r="J47" s="78"/>
    </row>
    <row r="48" spans="1:10" ht="9.75">
      <c r="A48" s="88"/>
      <c r="B48" s="88"/>
      <c r="C48" s="89"/>
      <c r="D48" s="79"/>
      <c r="E48" s="80"/>
      <c r="F48" s="80"/>
      <c r="G48" s="80"/>
      <c r="H48" s="81"/>
      <c r="I48" s="78"/>
      <c r="J48" s="78"/>
    </row>
    <row r="49" spans="1:10" ht="9.75">
      <c r="A49" s="88"/>
      <c r="B49" s="88"/>
      <c r="C49" s="88"/>
      <c r="D49" s="79"/>
      <c r="E49" s="80"/>
      <c r="F49" s="80"/>
      <c r="G49" s="80"/>
      <c r="H49" s="81"/>
      <c r="I49" s="78"/>
      <c r="J49" s="78"/>
    </row>
    <row r="50" spans="1:10" ht="9.75">
      <c r="A50" s="88"/>
      <c r="B50" s="88"/>
      <c r="C50" s="88"/>
      <c r="D50" s="79"/>
      <c r="E50" s="80"/>
      <c r="F50" s="80"/>
      <c r="G50" s="80"/>
      <c r="H50" s="90"/>
      <c r="I50" s="78"/>
      <c r="J50" s="78"/>
    </row>
    <row r="51" spans="1:10" ht="9.75">
      <c r="A51" s="88"/>
      <c r="B51" s="88"/>
      <c r="C51" s="88"/>
      <c r="D51" s="79"/>
      <c r="E51" s="80"/>
      <c r="F51" s="80"/>
      <c r="G51" s="80"/>
      <c r="H51" s="81"/>
      <c r="I51" s="78"/>
      <c r="J51" s="78"/>
    </row>
    <row r="52" spans="1:10" ht="9.75">
      <c r="A52" s="88"/>
      <c r="B52" s="88"/>
      <c r="C52" s="88"/>
      <c r="D52" s="79"/>
      <c r="E52" s="80"/>
      <c r="F52" s="80"/>
      <c r="G52" s="80"/>
      <c r="H52" s="81"/>
      <c r="I52" s="78"/>
      <c r="J52" s="78"/>
    </row>
    <row r="53" spans="1:10" ht="9.75">
      <c r="A53" s="91"/>
      <c r="B53" s="91"/>
      <c r="C53" s="88"/>
      <c r="D53" s="79"/>
      <c r="E53" s="80"/>
      <c r="F53" s="62"/>
      <c r="G53" s="62"/>
      <c r="H53" s="78"/>
      <c r="I53" s="78"/>
      <c r="J53" s="78"/>
    </row>
    <row r="54" spans="1:10" ht="9.75">
      <c r="A54" s="57"/>
      <c r="B54" s="57"/>
      <c r="C54" s="57"/>
      <c r="D54" s="61"/>
      <c r="E54" s="62"/>
      <c r="F54" s="62"/>
      <c r="G54" s="62"/>
      <c r="H54" s="78"/>
      <c r="I54" s="78"/>
      <c r="J54" s="78"/>
    </row>
    <row r="55" spans="1:10" ht="9.75">
      <c r="A55" s="57"/>
      <c r="B55" s="57"/>
      <c r="C55" s="57"/>
      <c r="D55" s="61"/>
      <c r="E55" s="62"/>
      <c r="F55" s="62"/>
      <c r="G55" s="62"/>
      <c r="H55" s="92"/>
      <c r="I55" s="78"/>
      <c r="J55" s="78"/>
    </row>
    <row r="56" spans="1:10" ht="9.75">
      <c r="A56" s="57"/>
      <c r="B56" s="57"/>
      <c r="C56" s="57"/>
      <c r="D56" s="61"/>
      <c r="E56" s="62"/>
      <c r="F56" s="62"/>
      <c r="G56" s="62"/>
      <c r="H56" s="78"/>
      <c r="I56" s="78"/>
      <c r="J56" s="78"/>
    </row>
    <row r="57" spans="1:10" ht="9.75">
      <c r="A57" s="57"/>
      <c r="B57" s="57"/>
      <c r="C57" s="57"/>
      <c r="D57" s="61"/>
      <c r="E57" s="62"/>
      <c r="F57" s="62"/>
      <c r="G57" s="62"/>
      <c r="H57" s="78"/>
      <c r="I57" s="78"/>
      <c r="J57" s="78"/>
    </row>
    <row r="58" spans="1:10" ht="9.75">
      <c r="A58" s="57"/>
      <c r="B58" s="57"/>
      <c r="C58" s="57"/>
      <c r="D58" s="61"/>
      <c r="E58" s="62"/>
      <c r="F58" s="62"/>
      <c r="G58" s="62"/>
      <c r="H58" s="78"/>
      <c r="I58" s="78"/>
      <c r="J58" s="78"/>
    </row>
    <row r="59" spans="1:10" ht="9.75">
      <c r="A59" s="57"/>
      <c r="B59" s="57"/>
      <c r="C59" s="57"/>
      <c r="D59" s="61"/>
      <c r="E59" s="62"/>
      <c r="F59" s="62"/>
      <c r="G59" s="62"/>
      <c r="H59" s="78"/>
      <c r="I59" s="78"/>
      <c r="J59" s="78"/>
    </row>
    <row r="60" spans="1:10" ht="9.75">
      <c r="A60" s="57"/>
      <c r="B60" s="57"/>
      <c r="C60" s="57"/>
      <c r="D60" s="61"/>
      <c r="E60" s="62"/>
      <c r="F60" s="62"/>
      <c r="G60" s="62"/>
      <c r="H60" s="78"/>
      <c r="I60" s="78"/>
      <c r="J60" s="78"/>
    </row>
    <row r="61" spans="1:10" ht="9.75">
      <c r="A61" s="57"/>
      <c r="B61" s="57"/>
      <c r="C61" s="57"/>
      <c r="D61" s="61"/>
      <c r="E61" s="62"/>
      <c r="F61" s="62"/>
      <c r="G61" s="62"/>
      <c r="H61" s="78"/>
      <c r="I61" s="78"/>
      <c r="J61" s="78"/>
    </row>
    <row r="62" spans="1:10" ht="9.75">
      <c r="A62" s="57"/>
      <c r="B62" s="57"/>
      <c r="C62" s="57"/>
      <c r="D62" s="61"/>
      <c r="E62" s="62"/>
      <c r="F62" s="62"/>
      <c r="G62" s="62"/>
      <c r="H62" s="78"/>
      <c r="I62" s="78"/>
      <c r="J62" s="78"/>
    </row>
    <row r="63" spans="1:10" ht="9.75">
      <c r="A63" s="57"/>
      <c r="B63" s="57"/>
      <c r="C63" s="57"/>
      <c r="D63" s="61"/>
      <c r="E63" s="62"/>
      <c r="F63" s="62"/>
      <c r="G63" s="62"/>
      <c r="H63" s="78"/>
      <c r="I63" s="78"/>
      <c r="J63" s="78"/>
    </row>
    <row r="64" spans="1:10" ht="9.75">
      <c r="A64" s="57"/>
      <c r="B64" s="57"/>
      <c r="C64" s="57"/>
      <c r="D64" s="61"/>
      <c r="E64" s="62"/>
      <c r="F64" s="62"/>
      <c r="G64" s="62"/>
      <c r="H64" s="78"/>
      <c r="I64" s="78"/>
      <c r="J64" s="78"/>
    </row>
    <row r="65" spans="1:10" ht="9.75">
      <c r="A65" s="57"/>
      <c r="B65" s="57"/>
      <c r="C65" s="57"/>
      <c r="D65" s="61"/>
      <c r="E65" s="62"/>
      <c r="F65" s="62"/>
      <c r="G65" s="62"/>
      <c r="H65" s="78"/>
      <c r="I65" s="78"/>
      <c r="J65" s="78"/>
    </row>
    <row r="66" spans="1:10" ht="9.75">
      <c r="A66" s="57"/>
      <c r="B66" s="57"/>
      <c r="C66" s="57"/>
      <c r="D66" s="61"/>
      <c r="E66" s="62"/>
      <c r="F66" s="62"/>
      <c r="G66" s="62"/>
      <c r="H66" s="78"/>
      <c r="I66" s="78"/>
      <c r="J66" s="78"/>
    </row>
    <row r="67" spans="1:10" ht="9.75">
      <c r="A67" s="57"/>
      <c r="B67" s="57"/>
      <c r="C67" s="57"/>
      <c r="D67" s="61"/>
      <c r="E67" s="62"/>
      <c r="F67" s="62"/>
      <c r="G67" s="62"/>
      <c r="H67" s="78"/>
      <c r="I67" s="78"/>
      <c r="J67" s="78"/>
    </row>
    <row r="68" spans="1:10" ht="9.75">
      <c r="A68" s="63"/>
      <c r="B68" s="63"/>
      <c r="C68" s="63"/>
      <c r="D68" s="64"/>
      <c r="E68" s="65"/>
      <c r="F68" s="65"/>
      <c r="G68" s="65"/>
      <c r="H68" s="78"/>
      <c r="I68" s="78"/>
      <c r="J68" s="78"/>
    </row>
    <row r="69" spans="1:10" ht="9.75">
      <c r="A69" s="57"/>
      <c r="B69" s="57"/>
      <c r="C69" s="57"/>
      <c r="D69" s="79"/>
      <c r="E69" s="80"/>
      <c r="F69" s="80"/>
      <c r="G69" s="80"/>
      <c r="H69" s="81"/>
      <c r="I69" s="78"/>
      <c r="J69" s="78"/>
    </row>
    <row r="70" spans="1:10" ht="184.5" customHeight="1">
      <c r="A70" s="88"/>
      <c r="B70" s="88"/>
      <c r="C70" s="88"/>
      <c r="D70" s="79"/>
      <c r="E70" s="80"/>
      <c r="F70" s="80"/>
      <c r="G70" s="80"/>
      <c r="H70" s="81"/>
      <c r="I70" s="78"/>
      <c r="J70" s="78"/>
    </row>
    <row r="71" spans="1:10" ht="9.75">
      <c r="A71" s="88"/>
      <c r="B71" s="88"/>
      <c r="C71" s="88"/>
      <c r="D71" s="79"/>
      <c r="E71" s="80"/>
      <c r="F71" s="80"/>
      <c r="G71" s="80"/>
      <c r="H71" s="81"/>
      <c r="I71" s="78"/>
      <c r="J71" s="78"/>
    </row>
    <row r="72" spans="1:10" ht="9.75">
      <c r="A72" s="88"/>
      <c r="B72" s="88"/>
      <c r="C72" s="88"/>
      <c r="D72" s="79"/>
      <c r="E72" s="80"/>
      <c r="F72" s="80"/>
      <c r="G72" s="80"/>
      <c r="H72" s="81"/>
      <c r="I72" s="78"/>
      <c r="J72" s="78"/>
    </row>
    <row r="73" spans="1:10" ht="9.75">
      <c r="A73" s="88"/>
      <c r="B73" s="88"/>
      <c r="C73" s="89"/>
      <c r="D73" s="79"/>
      <c r="E73" s="80"/>
      <c r="F73" s="80"/>
      <c r="G73" s="80"/>
      <c r="H73" s="81"/>
      <c r="I73" s="78"/>
      <c r="J73" s="78"/>
    </row>
    <row r="74" spans="1:10" ht="9.75">
      <c r="A74" s="88"/>
      <c r="B74" s="88"/>
      <c r="C74" s="89"/>
      <c r="D74" s="79"/>
      <c r="E74" s="80"/>
      <c r="F74" s="80"/>
      <c r="G74" s="80"/>
      <c r="H74" s="81"/>
      <c r="I74" s="78"/>
      <c r="J74" s="78"/>
    </row>
    <row r="75" spans="1:10" ht="9.75">
      <c r="A75" s="88"/>
      <c r="B75" s="88"/>
      <c r="C75" s="89"/>
      <c r="D75" s="79"/>
      <c r="E75" s="80"/>
      <c r="F75" s="80"/>
      <c r="G75" s="80"/>
      <c r="H75" s="81"/>
      <c r="I75" s="78"/>
      <c r="J75" s="78"/>
    </row>
    <row r="76" spans="1:10" ht="9.75">
      <c r="A76" s="88"/>
      <c r="B76" s="88"/>
      <c r="C76" s="88"/>
      <c r="D76" s="79"/>
      <c r="E76" s="80"/>
      <c r="F76" s="80"/>
      <c r="G76" s="80"/>
      <c r="H76" s="81"/>
      <c r="I76" s="78"/>
      <c r="J76" s="78"/>
    </row>
    <row r="77" spans="1:10" ht="9.75">
      <c r="A77" s="88"/>
      <c r="B77" s="88"/>
      <c r="C77" s="89"/>
      <c r="D77" s="79"/>
      <c r="E77" s="80"/>
      <c r="F77" s="80"/>
      <c r="G77" s="80"/>
      <c r="H77" s="81"/>
      <c r="I77" s="78"/>
      <c r="J77" s="78"/>
    </row>
    <row r="78" spans="1:10" ht="9.75">
      <c r="A78" s="88"/>
      <c r="B78" s="88"/>
      <c r="C78" s="89"/>
      <c r="D78" s="79"/>
      <c r="E78" s="80"/>
      <c r="F78" s="80"/>
      <c r="G78" s="80"/>
      <c r="H78" s="81"/>
      <c r="I78" s="78"/>
      <c r="J78" s="78"/>
    </row>
    <row r="79" spans="1:10" ht="9.75">
      <c r="A79" s="88"/>
      <c r="B79" s="88"/>
      <c r="C79" s="88"/>
      <c r="D79" s="79"/>
      <c r="E79" s="80"/>
      <c r="F79" s="80"/>
      <c r="G79" s="80"/>
      <c r="H79" s="81"/>
      <c r="I79" s="78"/>
      <c r="J79" s="78"/>
    </row>
    <row r="80" spans="1:10" ht="9.75">
      <c r="A80" s="88"/>
      <c r="B80" s="88"/>
      <c r="C80" s="88"/>
      <c r="D80" s="79"/>
      <c r="E80" s="80"/>
      <c r="F80" s="80"/>
      <c r="G80" s="80"/>
      <c r="H80" s="90"/>
      <c r="I80" s="78"/>
      <c r="J80" s="78"/>
    </row>
    <row r="81" spans="1:10" ht="9.75">
      <c r="A81" s="88"/>
      <c r="B81" s="88"/>
      <c r="C81" s="88"/>
      <c r="D81" s="79"/>
      <c r="E81" s="80"/>
      <c r="F81" s="80"/>
      <c r="G81" s="80"/>
      <c r="H81" s="81"/>
      <c r="I81" s="78"/>
      <c r="J81" s="78"/>
    </row>
    <row r="82" spans="1:10" ht="9.75">
      <c r="A82" s="88"/>
      <c r="B82" s="88"/>
      <c r="C82" s="88"/>
      <c r="D82" s="79"/>
      <c r="E82" s="80"/>
      <c r="F82" s="80"/>
      <c r="G82" s="80"/>
      <c r="H82" s="81"/>
      <c r="I82" s="78"/>
      <c r="J82" s="78"/>
    </row>
    <row r="83" spans="1:10" ht="9.75">
      <c r="A83" s="91"/>
      <c r="B83" s="91"/>
      <c r="C83" s="88"/>
      <c r="D83" s="79"/>
      <c r="E83" s="80"/>
      <c r="F83" s="62"/>
      <c r="G83" s="62"/>
      <c r="H83" s="78"/>
      <c r="I83" s="78"/>
      <c r="J83" s="78"/>
    </row>
    <row r="84" spans="1:10" ht="9.75">
      <c r="A84" s="57"/>
      <c r="B84" s="57"/>
      <c r="C84" s="57"/>
      <c r="D84" s="61"/>
      <c r="E84" s="62"/>
      <c r="F84" s="62"/>
      <c r="G84" s="62"/>
      <c r="H84" s="78"/>
      <c r="I84" s="78"/>
      <c r="J84" s="78"/>
    </row>
    <row r="85" spans="1:10" ht="9.75">
      <c r="A85" s="57"/>
      <c r="B85" s="57"/>
      <c r="C85" s="57"/>
      <c r="D85" s="61"/>
      <c r="E85" s="62"/>
      <c r="F85" s="62"/>
      <c r="G85" s="62"/>
      <c r="H85" s="92"/>
      <c r="I85" s="78"/>
      <c r="J85" s="78"/>
    </row>
    <row r="86" spans="1:10" ht="9.75">
      <c r="A86" s="57"/>
      <c r="B86" s="57"/>
      <c r="C86" s="57"/>
      <c r="D86" s="61"/>
      <c r="E86" s="62"/>
      <c r="F86" s="62"/>
      <c r="G86" s="62"/>
      <c r="H86" s="78"/>
      <c r="I86" s="78"/>
      <c r="J86" s="78"/>
    </row>
    <row r="87" spans="1:10" ht="9.75">
      <c r="A87" s="57"/>
      <c r="B87" s="57"/>
      <c r="C87" s="57"/>
      <c r="D87" s="61"/>
      <c r="E87" s="62"/>
      <c r="F87" s="62"/>
      <c r="G87" s="62"/>
      <c r="H87" s="78"/>
      <c r="I87" s="78"/>
      <c r="J87" s="78"/>
    </row>
    <row r="88" spans="1:10" ht="9.75">
      <c r="A88" s="57"/>
      <c r="B88" s="57"/>
      <c r="C88" s="57"/>
      <c r="D88" s="61"/>
      <c r="E88" s="62"/>
      <c r="F88" s="62"/>
      <c r="G88" s="62"/>
      <c r="H88" s="78"/>
      <c r="I88" s="78"/>
      <c r="J88" s="78"/>
    </row>
    <row r="89" spans="1:10" ht="9.75">
      <c r="A89" s="57"/>
      <c r="B89" s="57"/>
      <c r="C89" s="57"/>
      <c r="D89" s="61"/>
      <c r="E89" s="62"/>
      <c r="F89" s="62"/>
      <c r="G89" s="62"/>
      <c r="H89" s="78"/>
      <c r="I89" s="78"/>
      <c r="J89" s="78"/>
    </row>
    <row r="90" spans="1:10" ht="9.75">
      <c r="A90" s="57"/>
      <c r="B90" s="57"/>
      <c r="C90" s="57"/>
      <c r="D90" s="61"/>
      <c r="E90" s="62"/>
      <c r="F90" s="62"/>
      <c r="G90" s="62"/>
      <c r="H90" s="78"/>
      <c r="I90" s="78"/>
      <c r="J90" s="78"/>
    </row>
    <row r="91" spans="1:10" ht="9.75">
      <c r="A91" s="57"/>
      <c r="B91" s="57"/>
      <c r="C91" s="57"/>
      <c r="D91" s="61"/>
      <c r="E91" s="62"/>
      <c r="F91" s="62"/>
      <c r="G91" s="62"/>
      <c r="H91" s="78"/>
      <c r="I91" s="78"/>
      <c r="J91" s="78"/>
    </row>
    <row r="92" spans="1:10" ht="9.75">
      <c r="A92" s="57"/>
      <c r="B92" s="57"/>
      <c r="C92" s="57"/>
      <c r="D92" s="61"/>
      <c r="E92" s="62"/>
      <c r="F92" s="62"/>
      <c r="G92" s="62"/>
      <c r="H92" s="78"/>
      <c r="I92" s="78"/>
      <c r="J92" s="78"/>
    </row>
    <row r="93" spans="1:10" ht="9.75">
      <c r="A93" s="57"/>
      <c r="B93" s="57"/>
      <c r="C93" s="57"/>
      <c r="D93" s="61"/>
      <c r="E93" s="62"/>
      <c r="F93" s="62"/>
      <c r="G93" s="62"/>
      <c r="H93" s="78"/>
      <c r="I93" s="78"/>
      <c r="J93" s="78"/>
    </row>
    <row r="94" spans="1:10" ht="9.75">
      <c r="A94" s="57"/>
      <c r="B94" s="57"/>
      <c r="C94" s="57"/>
      <c r="D94" s="61"/>
      <c r="E94" s="62"/>
      <c r="F94" s="62"/>
      <c r="G94" s="62"/>
      <c r="H94" s="78"/>
      <c r="I94" s="78"/>
      <c r="J94" s="78"/>
    </row>
    <row r="95" spans="1:10" ht="9.75">
      <c r="A95" s="57"/>
      <c r="B95" s="57"/>
      <c r="C95" s="57"/>
      <c r="D95" s="61"/>
      <c r="E95" s="62"/>
      <c r="F95" s="62"/>
      <c r="G95" s="62"/>
      <c r="H95" s="78"/>
      <c r="I95" s="78"/>
      <c r="J95" s="78"/>
    </row>
    <row r="96" spans="1:10" ht="9.75">
      <c r="A96" s="57"/>
      <c r="B96" s="57"/>
      <c r="C96" s="57"/>
      <c r="D96" s="61"/>
      <c r="E96" s="62"/>
      <c r="F96" s="62"/>
      <c r="G96" s="62"/>
      <c r="H96" s="78"/>
      <c r="I96" s="78"/>
      <c r="J96" s="78"/>
    </row>
    <row r="97" spans="1:10" ht="9.75">
      <c r="A97" s="57"/>
      <c r="B97" s="57"/>
      <c r="C97" s="57"/>
      <c r="D97" s="61"/>
      <c r="E97" s="62"/>
      <c r="F97" s="62"/>
      <c r="G97" s="62"/>
      <c r="H97" s="78"/>
      <c r="I97" s="78"/>
      <c r="J97" s="78"/>
    </row>
    <row r="98" spans="1:10" ht="9.75">
      <c r="A98" s="63"/>
      <c r="B98" s="63"/>
      <c r="C98" s="63"/>
      <c r="D98" s="64"/>
      <c r="E98" s="65"/>
      <c r="F98" s="65"/>
      <c r="G98" s="65"/>
      <c r="H98" s="78"/>
      <c r="I98" s="78"/>
      <c r="J98" s="78"/>
    </row>
    <row r="99" spans="1:10" ht="9.75">
      <c r="A99" s="57"/>
      <c r="B99" s="57"/>
      <c r="C99" s="57"/>
      <c r="D99" s="79"/>
      <c r="E99" s="80"/>
      <c r="F99" s="80"/>
      <c r="G99" s="80"/>
      <c r="H99" s="81"/>
      <c r="I99" s="78"/>
      <c r="J99" s="78"/>
    </row>
    <row r="100" spans="1:10" ht="193.5" customHeight="1">
      <c r="A100" s="88"/>
      <c r="B100" s="88"/>
      <c r="C100" s="88"/>
      <c r="D100" s="79"/>
      <c r="E100" s="80"/>
      <c r="F100" s="80"/>
      <c r="G100" s="80"/>
      <c r="H100" s="81"/>
      <c r="I100" s="78"/>
      <c r="J100" s="78"/>
    </row>
    <row r="101" spans="1:10" ht="9.75">
      <c r="A101" s="88"/>
      <c r="B101" s="88"/>
      <c r="C101" s="88"/>
      <c r="D101" s="79"/>
      <c r="E101" s="80"/>
      <c r="F101" s="80"/>
      <c r="G101" s="80"/>
      <c r="H101" s="81"/>
      <c r="I101" s="78"/>
      <c r="J101" s="78"/>
    </row>
    <row r="102" spans="1:10" ht="9.75">
      <c r="A102" s="88"/>
      <c r="B102" s="88"/>
      <c r="C102" s="88"/>
      <c r="D102" s="79"/>
      <c r="E102" s="80"/>
      <c r="F102" s="80"/>
      <c r="G102" s="80"/>
      <c r="H102" s="81"/>
      <c r="I102" s="78"/>
      <c r="J102" s="78"/>
    </row>
    <row r="103" spans="1:10" ht="9.75">
      <c r="A103" s="88"/>
      <c r="B103" s="88"/>
      <c r="C103" s="89"/>
      <c r="D103" s="79"/>
      <c r="E103" s="80"/>
      <c r="F103" s="80"/>
      <c r="G103" s="80"/>
      <c r="H103" s="81"/>
      <c r="I103" s="78"/>
      <c r="J103" s="78"/>
    </row>
    <row r="104" spans="1:10" ht="9.75">
      <c r="A104" s="88"/>
      <c r="B104" s="88"/>
      <c r="C104" s="89"/>
      <c r="D104" s="79"/>
      <c r="E104" s="80"/>
      <c r="F104" s="80"/>
      <c r="G104" s="80"/>
      <c r="H104" s="81"/>
      <c r="I104" s="78"/>
      <c r="J104" s="78"/>
    </row>
    <row r="105" spans="1:10" ht="9.75">
      <c r="A105" s="88"/>
      <c r="B105" s="88"/>
      <c r="C105" s="88"/>
      <c r="D105" s="79"/>
      <c r="E105" s="80"/>
      <c r="F105" s="80"/>
      <c r="G105" s="80"/>
      <c r="H105" s="81"/>
      <c r="I105" s="78"/>
      <c r="J105" s="78"/>
    </row>
    <row r="106" spans="1:10" ht="9.75">
      <c r="A106" s="88"/>
      <c r="B106" s="88"/>
      <c r="C106" s="89"/>
      <c r="D106" s="79"/>
      <c r="E106" s="80"/>
      <c r="F106" s="80"/>
      <c r="G106" s="80"/>
      <c r="H106" s="81"/>
      <c r="I106" s="78"/>
      <c r="J106" s="78"/>
    </row>
    <row r="107" spans="1:10" ht="9.75">
      <c r="A107" s="88"/>
      <c r="B107" s="88"/>
      <c r="C107" s="89"/>
      <c r="D107" s="79"/>
      <c r="E107" s="80"/>
      <c r="F107" s="80"/>
      <c r="G107" s="80"/>
      <c r="H107" s="81"/>
      <c r="I107" s="78"/>
      <c r="J107" s="78"/>
    </row>
    <row r="108" spans="1:10" ht="9.75">
      <c r="A108" s="88"/>
      <c r="B108" s="88"/>
      <c r="C108" s="88"/>
      <c r="D108" s="79"/>
      <c r="E108" s="80"/>
      <c r="F108" s="80"/>
      <c r="G108" s="80"/>
      <c r="H108" s="81"/>
      <c r="I108" s="78"/>
      <c r="J108" s="78"/>
    </row>
    <row r="109" spans="1:10" ht="9.75">
      <c r="A109" s="88"/>
      <c r="B109" s="88"/>
      <c r="C109" s="88"/>
      <c r="D109" s="79"/>
      <c r="E109" s="80"/>
      <c r="F109" s="80"/>
      <c r="G109" s="80"/>
      <c r="H109" s="90"/>
      <c r="I109" s="78"/>
      <c r="J109" s="78"/>
    </row>
    <row r="110" spans="1:10" ht="9.75">
      <c r="A110" s="88"/>
      <c r="B110" s="88"/>
      <c r="C110" s="88"/>
      <c r="D110" s="79"/>
      <c r="E110" s="80"/>
      <c r="F110" s="80"/>
      <c r="G110" s="80"/>
      <c r="H110" s="81"/>
      <c r="I110" s="78"/>
      <c r="J110" s="78"/>
    </row>
    <row r="111" spans="1:10" ht="9.75">
      <c r="A111" s="88"/>
      <c r="B111" s="88"/>
      <c r="C111" s="88"/>
      <c r="D111" s="79"/>
      <c r="E111" s="80"/>
      <c r="F111" s="80"/>
      <c r="G111" s="80"/>
      <c r="H111" s="81"/>
      <c r="I111" s="78"/>
      <c r="J111" s="78"/>
    </row>
    <row r="112" spans="1:10" ht="9.75">
      <c r="A112" s="91"/>
      <c r="B112" s="91"/>
      <c r="C112" s="88"/>
      <c r="D112" s="79"/>
      <c r="E112" s="80"/>
      <c r="F112" s="62"/>
      <c r="G112" s="62"/>
      <c r="H112" s="78"/>
      <c r="I112" s="78"/>
      <c r="J112" s="78"/>
    </row>
    <row r="113" spans="1:10" ht="9.75">
      <c r="A113" s="57"/>
      <c r="B113" s="57"/>
      <c r="C113" s="57"/>
      <c r="D113" s="61"/>
      <c r="E113" s="62"/>
      <c r="F113" s="62"/>
      <c r="G113" s="62"/>
      <c r="H113" s="78"/>
      <c r="I113" s="78"/>
      <c r="J113" s="78"/>
    </row>
    <row r="114" spans="1:10" ht="9.75">
      <c r="A114" s="57"/>
      <c r="B114" s="57"/>
      <c r="C114" s="57"/>
      <c r="D114" s="61"/>
      <c r="E114" s="62"/>
      <c r="F114" s="62"/>
      <c r="G114" s="62"/>
      <c r="H114" s="92"/>
      <c r="I114" s="78"/>
      <c r="J114" s="78"/>
    </row>
    <row r="115" spans="1:10" ht="9.75">
      <c r="A115" s="57"/>
      <c r="B115" s="57"/>
      <c r="C115" s="57"/>
      <c r="D115" s="61"/>
      <c r="E115" s="62"/>
      <c r="F115" s="62"/>
      <c r="G115" s="62"/>
      <c r="H115" s="78"/>
      <c r="I115" s="78"/>
      <c r="J115" s="78"/>
    </row>
    <row r="116" spans="1:10" ht="9.75">
      <c r="A116" s="57"/>
      <c r="B116" s="57"/>
      <c r="C116" s="57"/>
      <c r="D116" s="61"/>
      <c r="E116" s="62"/>
      <c r="F116" s="62"/>
      <c r="G116" s="62"/>
      <c r="H116" s="78"/>
      <c r="I116" s="78"/>
      <c r="J116" s="78"/>
    </row>
    <row r="117" spans="1:10" ht="9.75">
      <c r="A117" s="57"/>
      <c r="B117" s="57"/>
      <c r="C117" s="57"/>
      <c r="D117" s="61"/>
      <c r="E117" s="62"/>
      <c r="F117" s="62"/>
      <c r="G117" s="62"/>
      <c r="H117" s="78"/>
      <c r="I117" s="78"/>
      <c r="J117" s="78"/>
    </row>
    <row r="118" spans="1:10" ht="9.75">
      <c r="A118" s="57"/>
      <c r="B118" s="57"/>
      <c r="C118" s="57"/>
      <c r="D118" s="61"/>
      <c r="E118" s="62"/>
      <c r="F118" s="62"/>
      <c r="G118" s="62"/>
      <c r="H118" s="78"/>
      <c r="I118" s="78"/>
      <c r="J118" s="78"/>
    </row>
    <row r="119" spans="1:10" ht="9.75">
      <c r="A119" s="57"/>
      <c r="B119" s="57"/>
      <c r="C119" s="57"/>
      <c r="D119" s="61"/>
      <c r="E119" s="62"/>
      <c r="F119" s="62"/>
      <c r="G119" s="62"/>
      <c r="H119" s="78"/>
      <c r="I119" s="78"/>
      <c r="J119" s="78"/>
    </row>
    <row r="120" spans="1:10" ht="9.75">
      <c r="A120" s="57"/>
      <c r="B120" s="57"/>
      <c r="C120" s="57"/>
      <c r="D120" s="61"/>
      <c r="E120" s="62"/>
      <c r="F120" s="62"/>
      <c r="G120" s="62"/>
      <c r="H120" s="78"/>
      <c r="I120" s="78"/>
      <c r="J120" s="78"/>
    </row>
    <row r="121" spans="1:10" ht="9.75">
      <c r="A121" s="57"/>
      <c r="B121" s="57"/>
      <c r="C121" s="57"/>
      <c r="D121" s="61"/>
      <c r="E121" s="62"/>
      <c r="F121" s="62"/>
      <c r="G121" s="62"/>
      <c r="H121" s="78"/>
      <c r="I121" s="78"/>
      <c r="J121" s="78"/>
    </row>
    <row r="122" spans="1:10" ht="9.75">
      <c r="A122" s="57"/>
      <c r="B122" s="57"/>
      <c r="C122" s="57"/>
      <c r="D122" s="61"/>
      <c r="E122" s="62"/>
      <c r="F122" s="62"/>
      <c r="G122" s="62"/>
      <c r="H122" s="78"/>
      <c r="I122" s="78"/>
      <c r="J122" s="78"/>
    </row>
    <row r="123" spans="1:10" ht="9.75">
      <c r="A123" s="57"/>
      <c r="B123" s="57"/>
      <c r="C123" s="57"/>
      <c r="D123" s="61"/>
      <c r="E123" s="62"/>
      <c r="F123" s="62"/>
      <c r="G123" s="62"/>
      <c r="H123" s="78"/>
      <c r="I123" s="78"/>
      <c r="J123" s="78"/>
    </row>
    <row r="124" spans="1:10" ht="9.75">
      <c r="A124" s="57"/>
      <c r="B124" s="57"/>
      <c r="C124" s="57"/>
      <c r="D124" s="61"/>
      <c r="E124" s="62"/>
      <c r="F124" s="62"/>
      <c r="G124" s="62"/>
      <c r="H124" s="78"/>
      <c r="I124" s="78"/>
      <c r="J124" s="78"/>
    </row>
    <row r="125" spans="1:10" ht="9.75">
      <c r="A125" s="57"/>
      <c r="B125" s="57"/>
      <c r="C125" s="57"/>
      <c r="D125" s="61"/>
      <c r="E125" s="62"/>
      <c r="F125" s="62"/>
      <c r="G125" s="62"/>
      <c r="H125" s="78"/>
      <c r="I125" s="78"/>
      <c r="J125" s="78"/>
    </row>
    <row r="126" spans="1:10" ht="9.75">
      <c r="A126" s="63"/>
      <c r="B126" s="63"/>
      <c r="C126" s="63"/>
      <c r="D126" s="64"/>
      <c r="E126" s="65"/>
      <c r="F126" s="65"/>
      <c r="G126" s="65"/>
      <c r="H126" s="78"/>
      <c r="I126" s="78"/>
      <c r="J126" s="78"/>
    </row>
    <row r="127" spans="1:10" ht="9.75">
      <c r="A127" s="57"/>
      <c r="B127" s="57"/>
      <c r="C127" s="57"/>
      <c r="D127" s="79"/>
      <c r="E127" s="80"/>
      <c r="F127" s="80"/>
      <c r="G127" s="80"/>
      <c r="H127" s="81"/>
      <c r="I127" s="78"/>
      <c r="J127" s="78"/>
    </row>
    <row r="128" spans="1:10" ht="184.5" customHeight="1">
      <c r="A128" s="88"/>
      <c r="B128" s="88"/>
      <c r="C128" s="88"/>
      <c r="D128" s="79"/>
      <c r="E128" s="80"/>
      <c r="F128" s="80"/>
      <c r="G128" s="80"/>
      <c r="H128" s="81"/>
      <c r="I128" s="78"/>
      <c r="J128" s="78"/>
    </row>
    <row r="129" spans="1:10" ht="9.75">
      <c r="A129" s="88"/>
      <c r="B129" s="88"/>
      <c r="C129" s="88"/>
      <c r="D129" s="79"/>
      <c r="E129" s="80"/>
      <c r="F129" s="80"/>
      <c r="G129" s="80"/>
      <c r="H129" s="81"/>
      <c r="I129" s="78"/>
      <c r="J129" s="78"/>
    </row>
    <row r="130" spans="1:10" ht="9.75">
      <c r="A130" s="88"/>
      <c r="B130" s="88"/>
      <c r="C130" s="88"/>
      <c r="D130" s="79"/>
      <c r="E130" s="80"/>
      <c r="F130" s="80"/>
      <c r="G130" s="80"/>
      <c r="H130" s="81"/>
      <c r="I130" s="78"/>
      <c r="J130" s="78"/>
    </row>
    <row r="131" spans="1:10" ht="9.75">
      <c r="A131" s="88"/>
      <c r="B131" s="88"/>
      <c r="C131" s="89"/>
      <c r="D131" s="79"/>
      <c r="E131" s="80"/>
      <c r="F131" s="80"/>
      <c r="G131" s="80"/>
      <c r="H131" s="81"/>
      <c r="I131" s="78"/>
      <c r="J131" s="78"/>
    </row>
    <row r="132" spans="1:10" ht="9.75">
      <c r="A132" s="88"/>
      <c r="B132" s="88"/>
      <c r="C132" s="89"/>
      <c r="D132" s="79"/>
      <c r="E132" s="80"/>
      <c r="F132" s="80"/>
      <c r="G132" s="80"/>
      <c r="H132" s="81"/>
      <c r="I132" s="78"/>
      <c r="J132" s="78"/>
    </row>
    <row r="133" spans="1:10" ht="9.75">
      <c r="A133" s="88"/>
      <c r="B133" s="88"/>
      <c r="C133" s="88"/>
      <c r="D133" s="79"/>
      <c r="E133" s="80"/>
      <c r="F133" s="80"/>
      <c r="G133" s="80"/>
      <c r="H133" s="81"/>
      <c r="I133" s="78"/>
      <c r="J133" s="78"/>
    </row>
    <row r="134" spans="1:10" ht="9.75">
      <c r="A134" s="88"/>
      <c r="B134" s="88"/>
      <c r="C134" s="89"/>
      <c r="D134" s="79"/>
      <c r="E134" s="80"/>
      <c r="F134" s="80"/>
      <c r="G134" s="80"/>
      <c r="H134" s="81"/>
      <c r="I134" s="78"/>
      <c r="J134" s="78"/>
    </row>
    <row r="135" spans="1:10" ht="9.75">
      <c r="A135" s="88"/>
      <c r="B135" s="88"/>
      <c r="C135" s="89"/>
      <c r="D135" s="79"/>
      <c r="E135" s="80"/>
      <c r="F135" s="80"/>
      <c r="G135" s="80"/>
      <c r="H135" s="81"/>
      <c r="I135" s="78"/>
      <c r="J135" s="78"/>
    </row>
    <row r="136" spans="1:10" ht="9.75">
      <c r="A136" s="88"/>
      <c r="B136" s="88"/>
      <c r="C136" s="88"/>
      <c r="D136" s="79"/>
      <c r="E136" s="80"/>
      <c r="F136" s="80"/>
      <c r="G136" s="80"/>
      <c r="H136" s="81"/>
      <c r="I136" s="78"/>
      <c r="J136" s="78"/>
    </row>
    <row r="137" spans="1:10" ht="9.75">
      <c r="A137" s="88"/>
      <c r="B137" s="88"/>
      <c r="C137" s="88"/>
      <c r="D137" s="79"/>
      <c r="E137" s="80"/>
      <c r="F137" s="80"/>
      <c r="G137" s="80"/>
      <c r="H137" s="90"/>
      <c r="I137" s="78"/>
      <c r="J137" s="78"/>
    </row>
    <row r="138" spans="1:10" ht="9.75">
      <c r="A138" s="88"/>
      <c r="B138" s="88"/>
      <c r="C138" s="88"/>
      <c r="D138" s="79"/>
      <c r="E138" s="80"/>
      <c r="F138" s="80"/>
      <c r="G138" s="80"/>
      <c r="H138" s="81"/>
      <c r="I138" s="78"/>
      <c r="J138" s="78"/>
    </row>
    <row r="139" spans="1:10" ht="9.75">
      <c r="A139" s="88"/>
      <c r="B139" s="88"/>
      <c r="C139" s="88"/>
      <c r="D139" s="79"/>
      <c r="E139" s="80"/>
      <c r="F139" s="80"/>
      <c r="G139" s="80"/>
      <c r="H139" s="81"/>
      <c r="I139" s="78"/>
      <c r="J139" s="78"/>
    </row>
    <row r="140" spans="1:10" ht="9.75">
      <c r="A140" s="91"/>
      <c r="B140" s="91"/>
      <c r="C140" s="88"/>
      <c r="D140" s="79"/>
      <c r="E140" s="80"/>
      <c r="F140" s="62"/>
      <c r="G140" s="62"/>
      <c r="H140" s="78"/>
      <c r="I140" s="78"/>
      <c r="J140" s="78"/>
    </row>
    <row r="141" spans="1:10" ht="9.75">
      <c r="A141" s="57"/>
      <c r="B141" s="57"/>
      <c r="C141" s="57"/>
      <c r="D141" s="61"/>
      <c r="E141" s="62"/>
      <c r="F141" s="62"/>
      <c r="G141" s="62"/>
      <c r="H141" s="78"/>
      <c r="I141" s="78"/>
      <c r="J141" s="78"/>
    </row>
    <row r="142" spans="1:10" ht="9.75">
      <c r="A142" s="57"/>
      <c r="B142" s="57"/>
      <c r="C142" s="57"/>
      <c r="D142" s="61"/>
      <c r="E142" s="62"/>
      <c r="F142" s="62"/>
      <c r="G142" s="62"/>
      <c r="H142" s="92"/>
      <c r="I142" s="78"/>
      <c r="J142" s="78"/>
    </row>
    <row r="143" spans="1:10" ht="9.75">
      <c r="A143" s="57"/>
      <c r="B143" s="57"/>
      <c r="C143" s="57"/>
      <c r="D143" s="61"/>
      <c r="E143" s="62"/>
      <c r="F143" s="62"/>
      <c r="G143" s="62"/>
      <c r="H143" s="78"/>
      <c r="I143" s="78"/>
      <c r="J143" s="78"/>
    </row>
    <row r="144" spans="1:10" ht="9.75">
      <c r="A144" s="57"/>
      <c r="B144" s="57"/>
      <c r="C144" s="57"/>
      <c r="D144" s="61"/>
      <c r="E144" s="62"/>
      <c r="F144" s="62"/>
      <c r="G144" s="62"/>
      <c r="H144" s="78"/>
      <c r="I144" s="78"/>
      <c r="J144" s="78"/>
    </row>
    <row r="145" spans="1:10" ht="9.75">
      <c r="A145" s="57"/>
      <c r="B145" s="57"/>
      <c r="C145" s="57"/>
      <c r="D145" s="61"/>
      <c r="E145" s="62"/>
      <c r="F145" s="62"/>
      <c r="G145" s="62"/>
      <c r="H145" s="78"/>
      <c r="I145" s="78"/>
      <c r="J145" s="78"/>
    </row>
    <row r="146" spans="1:10" ht="9.75">
      <c r="A146" s="57"/>
      <c r="B146" s="57"/>
      <c r="C146" s="57"/>
      <c r="D146" s="61"/>
      <c r="E146" s="62"/>
      <c r="F146" s="62"/>
      <c r="G146" s="62"/>
      <c r="H146" s="78"/>
      <c r="I146" s="78"/>
      <c r="J146" s="78"/>
    </row>
    <row r="147" spans="1:10" ht="9.75">
      <c r="A147" s="57"/>
      <c r="B147" s="57"/>
      <c r="C147" s="57"/>
      <c r="D147" s="61"/>
      <c r="E147" s="62"/>
      <c r="F147" s="62"/>
      <c r="G147" s="62"/>
      <c r="H147" s="78"/>
      <c r="I147" s="78"/>
      <c r="J147" s="78"/>
    </row>
    <row r="148" spans="1:10" ht="9.75">
      <c r="A148" s="57"/>
      <c r="B148" s="57"/>
      <c r="C148" s="57"/>
      <c r="D148" s="61"/>
      <c r="E148" s="62"/>
      <c r="F148" s="62"/>
      <c r="G148" s="62"/>
      <c r="H148" s="78"/>
      <c r="I148" s="78"/>
      <c r="J148" s="78"/>
    </row>
    <row r="149" spans="1:10" ht="9.75">
      <c r="A149" s="57"/>
      <c r="B149" s="57"/>
      <c r="C149" s="57"/>
      <c r="D149" s="61"/>
      <c r="E149" s="62"/>
      <c r="F149" s="62"/>
      <c r="G149" s="62"/>
      <c r="H149" s="78"/>
      <c r="I149" s="78"/>
      <c r="J149" s="78"/>
    </row>
    <row r="150" spans="1:10" ht="9.75">
      <c r="A150" s="57"/>
      <c r="B150" s="57"/>
      <c r="C150" s="57"/>
      <c r="D150" s="61"/>
      <c r="E150" s="62"/>
      <c r="F150" s="62"/>
      <c r="G150" s="62"/>
      <c r="H150" s="78"/>
      <c r="I150" s="78"/>
      <c r="J150" s="78"/>
    </row>
    <row r="151" spans="1:10" ht="9.75">
      <c r="A151" s="57"/>
      <c r="B151" s="57"/>
      <c r="C151" s="57"/>
      <c r="D151" s="61"/>
      <c r="E151" s="62"/>
      <c r="F151" s="62"/>
      <c r="G151" s="62"/>
      <c r="H151" s="78"/>
      <c r="I151" s="78"/>
      <c r="J151" s="78"/>
    </row>
    <row r="152" spans="1:10" ht="9.75">
      <c r="A152" s="57"/>
      <c r="B152" s="57"/>
      <c r="C152" s="57"/>
      <c r="D152" s="61"/>
      <c r="E152" s="62"/>
      <c r="F152" s="62"/>
      <c r="G152" s="62"/>
      <c r="H152" s="78"/>
      <c r="I152" s="78"/>
      <c r="J152" s="78"/>
    </row>
    <row r="153" spans="1:10" ht="9.75">
      <c r="A153" s="57"/>
      <c r="B153" s="57"/>
      <c r="C153" s="57"/>
      <c r="D153" s="61"/>
      <c r="E153" s="62"/>
      <c r="F153" s="62"/>
      <c r="G153" s="62"/>
      <c r="H153" s="78"/>
      <c r="I153" s="78"/>
      <c r="J153" s="78"/>
    </row>
    <row r="154" spans="1:10" ht="9.75">
      <c r="A154" s="57"/>
      <c r="B154" s="57"/>
      <c r="C154" s="57"/>
      <c r="D154" s="61"/>
      <c r="E154" s="62"/>
      <c r="F154" s="62"/>
      <c r="G154" s="62"/>
      <c r="H154" s="78"/>
      <c r="I154" s="78"/>
      <c r="J154" s="78"/>
    </row>
    <row r="155" spans="1:10" ht="9.75">
      <c r="A155" s="63"/>
      <c r="B155" s="63"/>
      <c r="C155" s="63"/>
      <c r="D155" s="64"/>
      <c r="E155" s="65"/>
      <c r="F155" s="65"/>
      <c r="G155" s="65"/>
      <c r="H155" s="78"/>
      <c r="I155" s="78"/>
      <c r="J155" s="78"/>
    </row>
    <row r="156" spans="1:10" ht="9.75">
      <c r="A156" s="57"/>
      <c r="B156" s="57"/>
      <c r="C156" s="57"/>
      <c r="D156" s="79"/>
      <c r="E156" s="80"/>
      <c r="F156" s="80"/>
      <c r="G156" s="80"/>
      <c r="H156" s="81"/>
      <c r="I156" s="78"/>
      <c r="J156" s="78"/>
    </row>
    <row r="157" spans="1:10" ht="9.75">
      <c r="A157" s="88"/>
      <c r="B157" s="88"/>
      <c r="C157" s="88"/>
      <c r="D157" s="79"/>
      <c r="E157" s="80"/>
      <c r="F157" s="80"/>
      <c r="G157" s="80"/>
      <c r="H157" s="81"/>
      <c r="I157" s="78"/>
      <c r="J157" s="78"/>
    </row>
    <row r="158" spans="1:10" ht="9.75">
      <c r="A158" s="88"/>
      <c r="B158" s="88"/>
      <c r="C158" s="88"/>
      <c r="D158" s="79"/>
      <c r="E158" s="80"/>
      <c r="F158" s="80"/>
      <c r="G158" s="80"/>
      <c r="H158" s="81"/>
      <c r="I158" s="78"/>
      <c r="J158" s="78"/>
    </row>
    <row r="159" spans="1:10" ht="9.75">
      <c r="A159" s="88"/>
      <c r="B159" s="88"/>
      <c r="C159" s="88"/>
      <c r="D159" s="79"/>
      <c r="E159" s="80"/>
      <c r="F159" s="80"/>
      <c r="G159" s="80"/>
      <c r="H159" s="81"/>
      <c r="I159" s="78"/>
      <c r="J159" s="78"/>
    </row>
    <row r="160" spans="1:10" ht="9.75">
      <c r="A160" s="88"/>
      <c r="B160" s="88"/>
      <c r="C160" s="89"/>
      <c r="D160" s="79"/>
      <c r="E160" s="80"/>
      <c r="F160" s="80"/>
      <c r="G160" s="80"/>
      <c r="H160" s="81"/>
      <c r="I160" s="78"/>
      <c r="J160" s="78"/>
    </row>
    <row r="161" spans="1:10" ht="9.75">
      <c r="A161" s="88"/>
      <c r="B161" s="88"/>
      <c r="C161" s="89"/>
      <c r="D161" s="79"/>
      <c r="E161" s="80"/>
      <c r="F161" s="80"/>
      <c r="G161" s="80"/>
      <c r="H161" s="81"/>
      <c r="I161" s="78"/>
      <c r="J161" s="78"/>
    </row>
    <row r="162" spans="1:10" ht="9.75">
      <c r="A162" s="88"/>
      <c r="B162" s="88"/>
      <c r="C162" s="89"/>
      <c r="D162" s="79"/>
      <c r="E162" s="80"/>
      <c r="F162" s="80"/>
      <c r="G162" s="80"/>
      <c r="H162" s="81"/>
      <c r="I162" s="78"/>
      <c r="J162" s="78"/>
    </row>
    <row r="163" spans="1:10" ht="9.75">
      <c r="A163" s="88"/>
      <c r="B163" s="88"/>
      <c r="C163" s="88"/>
      <c r="D163" s="79"/>
      <c r="E163" s="80"/>
      <c r="F163" s="80"/>
      <c r="G163" s="80"/>
      <c r="H163" s="81"/>
      <c r="I163" s="78"/>
      <c r="J163" s="78"/>
    </row>
    <row r="164" spans="1:10" ht="9.75">
      <c r="A164" s="88"/>
      <c r="B164" s="88"/>
      <c r="C164" s="89"/>
      <c r="D164" s="79"/>
      <c r="E164" s="80"/>
      <c r="F164" s="80"/>
      <c r="G164" s="80"/>
      <c r="H164" s="81"/>
      <c r="I164" s="78"/>
      <c r="J164" s="78"/>
    </row>
    <row r="165" spans="1:10" ht="9.75">
      <c r="A165" s="88"/>
      <c r="B165" s="88"/>
      <c r="C165" s="89"/>
      <c r="D165" s="79"/>
      <c r="E165" s="80"/>
      <c r="F165" s="80"/>
      <c r="G165" s="80"/>
      <c r="H165" s="81"/>
      <c r="I165" s="78"/>
      <c r="J165" s="78"/>
    </row>
    <row r="166" spans="1:10" ht="9.75">
      <c r="A166" s="88"/>
      <c r="B166" s="88"/>
      <c r="C166" s="88"/>
      <c r="D166" s="79"/>
      <c r="E166" s="80"/>
      <c r="F166" s="80"/>
      <c r="G166" s="80"/>
      <c r="H166" s="81"/>
      <c r="I166" s="78"/>
      <c r="J166" s="78"/>
    </row>
    <row r="167" spans="1:10" ht="9.75">
      <c r="A167" s="88"/>
      <c r="B167" s="88"/>
      <c r="C167" s="88"/>
      <c r="D167" s="79"/>
      <c r="E167" s="80"/>
      <c r="F167" s="80"/>
      <c r="G167" s="80"/>
      <c r="H167" s="90"/>
      <c r="I167" s="78"/>
      <c r="J167" s="78"/>
    </row>
    <row r="168" spans="1:10" ht="9.75">
      <c r="A168" s="88"/>
      <c r="B168" s="88"/>
      <c r="C168" s="88"/>
      <c r="D168" s="79"/>
      <c r="E168" s="80"/>
      <c r="F168" s="80"/>
      <c r="G168" s="80"/>
      <c r="H168" s="81"/>
      <c r="I168" s="78"/>
      <c r="J168" s="78"/>
    </row>
    <row r="169" spans="1:10" ht="9.75">
      <c r="A169" s="88"/>
      <c r="B169" s="88"/>
      <c r="C169" s="88"/>
      <c r="D169" s="79"/>
      <c r="E169" s="80"/>
      <c r="F169" s="80"/>
      <c r="G169" s="80"/>
      <c r="H169" s="81"/>
      <c r="I169" s="78"/>
      <c r="J169" s="78"/>
    </row>
    <row r="170" spans="1:10" ht="9.75">
      <c r="A170" s="91"/>
      <c r="B170" s="91"/>
      <c r="C170" s="88"/>
      <c r="D170" s="79"/>
      <c r="E170" s="80"/>
      <c r="F170" s="62"/>
      <c r="G170" s="62"/>
      <c r="H170" s="78"/>
      <c r="I170" s="78"/>
      <c r="J170" s="78"/>
    </row>
    <row r="171" spans="1:10" ht="9.75">
      <c r="A171" s="57"/>
      <c r="B171" s="57"/>
      <c r="C171" s="57"/>
      <c r="D171" s="61"/>
      <c r="E171" s="62"/>
      <c r="F171" s="62"/>
      <c r="G171" s="62"/>
      <c r="H171" s="78"/>
      <c r="I171" s="78"/>
      <c r="J171" s="78"/>
    </row>
    <row r="172" spans="1:10" ht="9.75">
      <c r="A172" s="57"/>
      <c r="B172" s="57"/>
      <c r="C172" s="57"/>
      <c r="D172" s="61"/>
      <c r="E172" s="62"/>
      <c r="F172" s="62"/>
      <c r="G172" s="62"/>
      <c r="H172" s="92"/>
      <c r="I172" s="78"/>
      <c r="J172" s="78"/>
    </row>
    <row r="173" spans="1:10" ht="9.75">
      <c r="A173" s="57"/>
      <c r="B173" s="57"/>
      <c r="C173" s="57"/>
      <c r="D173" s="61"/>
      <c r="E173" s="62"/>
      <c r="F173" s="62"/>
      <c r="G173" s="62"/>
      <c r="H173" s="78"/>
      <c r="I173" s="78"/>
      <c r="J173" s="78"/>
    </row>
    <row r="174" spans="1:10" ht="9.75">
      <c r="A174" s="57"/>
      <c r="B174" s="57"/>
      <c r="C174" s="57"/>
      <c r="D174" s="61"/>
      <c r="E174" s="62"/>
      <c r="F174" s="62"/>
      <c r="G174" s="62"/>
      <c r="H174" s="78"/>
      <c r="I174" s="78"/>
      <c r="J174" s="78"/>
    </row>
    <row r="175" spans="1:10" ht="9.75">
      <c r="A175" s="57"/>
      <c r="B175" s="57"/>
      <c r="C175" s="57"/>
      <c r="D175" s="61"/>
      <c r="E175" s="62"/>
      <c r="F175" s="62"/>
      <c r="G175" s="62"/>
      <c r="H175" s="78"/>
      <c r="I175" s="78"/>
      <c r="J175" s="78"/>
    </row>
    <row r="176" spans="1:10" ht="9.75">
      <c r="A176" s="57"/>
      <c r="B176" s="57"/>
      <c r="C176" s="57"/>
      <c r="D176" s="61"/>
      <c r="E176" s="62"/>
      <c r="F176" s="62"/>
      <c r="G176" s="62"/>
      <c r="H176" s="78"/>
      <c r="I176" s="78"/>
      <c r="J176" s="78"/>
    </row>
    <row r="177" spans="1:10" ht="9.75">
      <c r="A177" s="57"/>
      <c r="B177" s="57"/>
      <c r="C177" s="57"/>
      <c r="D177" s="61"/>
      <c r="E177" s="62"/>
      <c r="F177" s="62"/>
      <c r="G177" s="62"/>
      <c r="H177" s="78"/>
      <c r="I177" s="78"/>
      <c r="J177" s="78"/>
    </row>
    <row r="178" spans="1:10" ht="9.75">
      <c r="A178" s="57"/>
      <c r="B178" s="57"/>
      <c r="C178" s="57"/>
      <c r="D178" s="61"/>
      <c r="E178" s="62"/>
      <c r="F178" s="62"/>
      <c r="G178" s="62"/>
      <c r="H178" s="78"/>
      <c r="I178" s="78"/>
      <c r="J178" s="78"/>
    </row>
    <row r="179" spans="1:10" ht="9.75">
      <c r="A179" s="57"/>
      <c r="B179" s="57"/>
      <c r="C179" s="57"/>
      <c r="D179" s="61"/>
      <c r="E179" s="62"/>
      <c r="F179" s="62"/>
      <c r="G179" s="62"/>
      <c r="H179" s="78"/>
      <c r="I179" s="78"/>
      <c r="J179" s="78"/>
    </row>
    <row r="180" spans="1:10" ht="9.75">
      <c r="A180" s="57"/>
      <c r="B180" s="57"/>
      <c r="C180" s="57"/>
      <c r="D180" s="61"/>
      <c r="E180" s="62"/>
      <c r="F180" s="62"/>
      <c r="G180" s="62"/>
      <c r="H180" s="78"/>
      <c r="I180" s="78"/>
      <c r="J180" s="78"/>
    </row>
    <row r="181" spans="1:10" ht="9.75">
      <c r="A181" s="57"/>
      <c r="B181" s="57"/>
      <c r="C181" s="57"/>
      <c r="D181" s="61"/>
      <c r="E181" s="62"/>
      <c r="F181" s="62"/>
      <c r="G181" s="62"/>
      <c r="H181" s="78"/>
      <c r="I181" s="78"/>
      <c r="J181" s="78"/>
    </row>
    <row r="182" spans="1:10" ht="9.75">
      <c r="A182" s="57"/>
      <c r="B182" s="57"/>
      <c r="C182" s="57"/>
      <c r="D182" s="61"/>
      <c r="E182" s="62"/>
      <c r="F182" s="62"/>
      <c r="G182" s="62"/>
      <c r="H182" s="78"/>
      <c r="I182" s="78"/>
      <c r="J182" s="78"/>
    </row>
    <row r="183" spans="1:10" ht="9.75">
      <c r="A183" s="57"/>
      <c r="B183" s="57"/>
      <c r="C183" s="57"/>
      <c r="D183" s="61"/>
      <c r="E183" s="62"/>
      <c r="F183" s="62"/>
      <c r="G183" s="62"/>
      <c r="H183" s="78"/>
      <c r="I183" s="78"/>
      <c r="J183" s="78"/>
    </row>
    <row r="184" spans="1:10" ht="9.75">
      <c r="A184" s="57"/>
      <c r="B184" s="57"/>
      <c r="C184" s="57"/>
      <c r="D184" s="61"/>
      <c r="E184" s="62"/>
      <c r="F184" s="62"/>
      <c r="G184" s="62"/>
      <c r="H184" s="78"/>
      <c r="I184" s="78"/>
      <c r="J184" s="78"/>
    </row>
    <row r="185" spans="1:10" ht="9.75">
      <c r="A185" s="63"/>
      <c r="B185" s="63"/>
      <c r="C185" s="63"/>
      <c r="D185" s="64"/>
      <c r="E185" s="65"/>
      <c r="F185" s="65"/>
      <c r="G185" s="65"/>
      <c r="H185" s="78"/>
      <c r="I185" s="78"/>
      <c r="J185" s="78"/>
    </row>
    <row r="186" spans="1:10" ht="9.75">
      <c r="A186" s="57"/>
      <c r="B186" s="57"/>
      <c r="C186" s="57"/>
      <c r="D186" s="79"/>
      <c r="E186" s="80"/>
      <c r="F186" s="80"/>
      <c r="G186" s="80"/>
      <c r="H186" s="81"/>
      <c r="I186" s="78"/>
      <c r="J186" s="78"/>
    </row>
    <row r="187" spans="1:10" ht="9.75">
      <c r="A187" s="88"/>
      <c r="B187" s="88"/>
      <c r="C187" s="88"/>
      <c r="D187" s="79"/>
      <c r="E187" s="80"/>
      <c r="F187" s="80"/>
      <c r="G187" s="80"/>
      <c r="H187" s="81"/>
      <c r="I187" s="78"/>
      <c r="J187" s="78"/>
    </row>
    <row r="188" spans="1:10" ht="9.75">
      <c r="A188" s="88"/>
      <c r="B188" s="88"/>
      <c r="C188" s="88"/>
      <c r="D188" s="79"/>
      <c r="E188" s="80"/>
      <c r="F188" s="80"/>
      <c r="G188" s="80"/>
      <c r="H188" s="81"/>
      <c r="I188" s="78"/>
      <c r="J188" s="78"/>
    </row>
    <row r="189" spans="1:10" ht="9.75">
      <c r="A189" s="88"/>
      <c r="B189" s="88"/>
      <c r="C189" s="88"/>
      <c r="D189" s="79"/>
      <c r="E189" s="80"/>
      <c r="F189" s="80"/>
      <c r="G189" s="80"/>
      <c r="H189" s="81"/>
      <c r="I189" s="78"/>
      <c r="J189" s="78"/>
    </row>
    <row r="190" spans="1:10" ht="9.75">
      <c r="A190" s="88"/>
      <c r="B190" s="88"/>
      <c r="C190" s="89"/>
      <c r="D190" s="79"/>
      <c r="E190" s="80"/>
      <c r="F190" s="80"/>
      <c r="G190" s="80"/>
      <c r="H190" s="81"/>
      <c r="I190" s="78"/>
      <c r="J190" s="78"/>
    </row>
    <row r="191" spans="1:10" ht="9.75">
      <c r="A191" s="88"/>
      <c r="B191" s="88"/>
      <c r="C191" s="89"/>
      <c r="D191" s="79"/>
      <c r="E191" s="80"/>
      <c r="F191" s="80"/>
      <c r="G191" s="80"/>
      <c r="H191" s="81"/>
      <c r="I191" s="78"/>
      <c r="J191" s="78"/>
    </row>
    <row r="192" spans="1:10" ht="9.75">
      <c r="A192" s="88"/>
      <c r="B192" s="88"/>
      <c r="C192" s="89"/>
      <c r="D192" s="79"/>
      <c r="E192" s="80"/>
      <c r="F192" s="80"/>
      <c r="G192" s="80"/>
      <c r="H192" s="81"/>
      <c r="I192" s="78"/>
      <c r="J192" s="78"/>
    </row>
    <row r="193" spans="1:10" ht="9.75">
      <c r="A193" s="88"/>
      <c r="B193" s="88"/>
      <c r="C193" s="88"/>
      <c r="D193" s="79"/>
      <c r="E193" s="80"/>
      <c r="F193" s="80"/>
      <c r="G193" s="80"/>
      <c r="H193" s="81"/>
      <c r="I193" s="78"/>
      <c r="J193" s="78"/>
    </row>
    <row r="194" spans="1:10" ht="9.75">
      <c r="A194" s="88"/>
      <c r="B194" s="88"/>
      <c r="C194" s="89"/>
      <c r="D194" s="79"/>
      <c r="E194" s="80"/>
      <c r="F194" s="80"/>
      <c r="G194" s="80"/>
      <c r="H194" s="81"/>
      <c r="I194" s="78"/>
      <c r="J194" s="78"/>
    </row>
    <row r="195" spans="1:10" ht="9.75">
      <c r="A195" s="88"/>
      <c r="B195" s="88"/>
      <c r="C195" s="89"/>
      <c r="D195" s="79"/>
      <c r="E195" s="80"/>
      <c r="F195" s="80"/>
      <c r="G195" s="80"/>
      <c r="H195" s="81"/>
      <c r="I195" s="78"/>
      <c r="J195" s="78"/>
    </row>
    <row r="196" spans="1:10" ht="9.75">
      <c r="A196" s="88"/>
      <c r="B196" s="88"/>
      <c r="C196" s="88"/>
      <c r="D196" s="79"/>
      <c r="E196" s="80"/>
      <c r="F196" s="80"/>
      <c r="G196" s="80"/>
      <c r="H196" s="81"/>
      <c r="I196" s="78"/>
      <c r="J196" s="78"/>
    </row>
    <row r="197" spans="1:10" ht="9.75">
      <c r="A197" s="88"/>
      <c r="B197" s="88"/>
      <c r="C197" s="88"/>
      <c r="D197" s="79"/>
      <c r="E197" s="80"/>
      <c r="F197" s="80"/>
      <c r="G197" s="80"/>
      <c r="H197" s="90"/>
      <c r="I197" s="78"/>
      <c r="J197" s="78"/>
    </row>
    <row r="198" spans="1:10" ht="9.75">
      <c r="A198" s="88"/>
      <c r="B198" s="88"/>
      <c r="C198" s="88"/>
      <c r="D198" s="79"/>
      <c r="E198" s="80"/>
      <c r="F198" s="80"/>
      <c r="G198" s="80"/>
      <c r="H198" s="81"/>
      <c r="I198" s="78"/>
      <c r="J198" s="78"/>
    </row>
    <row r="199" spans="1:10" ht="9.75">
      <c r="A199" s="88"/>
      <c r="B199" s="88"/>
      <c r="C199" s="88"/>
      <c r="D199" s="79"/>
      <c r="E199" s="80"/>
      <c r="F199" s="80"/>
      <c r="G199" s="80"/>
      <c r="H199" s="81"/>
      <c r="I199" s="78"/>
      <c r="J199" s="78"/>
    </row>
    <row r="200" spans="1:10" ht="9.75">
      <c r="A200" s="91"/>
      <c r="B200" s="91"/>
      <c r="C200" s="88"/>
      <c r="D200" s="79"/>
      <c r="E200" s="80"/>
      <c r="F200" s="62"/>
      <c r="G200" s="62"/>
      <c r="H200" s="78"/>
      <c r="I200" s="78"/>
      <c r="J200" s="78"/>
    </row>
    <row r="201" spans="1:10" ht="9.75">
      <c r="A201" s="57"/>
      <c r="B201" s="57"/>
      <c r="C201" s="57"/>
      <c r="D201" s="61"/>
      <c r="E201" s="62"/>
      <c r="F201" s="62"/>
      <c r="G201" s="62"/>
      <c r="H201" s="78"/>
      <c r="I201" s="78"/>
      <c r="J201" s="78"/>
    </row>
    <row r="202" spans="1:10" ht="9.75">
      <c r="A202" s="57"/>
      <c r="B202" s="57"/>
      <c r="C202" s="57"/>
      <c r="D202" s="61"/>
      <c r="E202" s="62"/>
      <c r="F202" s="62"/>
      <c r="G202" s="62"/>
      <c r="H202" s="92"/>
      <c r="I202" s="78"/>
      <c r="J202" s="78"/>
    </row>
    <row r="203" spans="1:10" ht="9.75">
      <c r="A203" s="57"/>
      <c r="B203" s="57"/>
      <c r="C203" s="57"/>
      <c r="D203" s="61"/>
      <c r="E203" s="62"/>
      <c r="F203" s="62"/>
      <c r="G203" s="62"/>
      <c r="H203" s="78"/>
      <c r="I203" s="78"/>
      <c r="J203" s="78"/>
    </row>
    <row r="204" spans="1:10" ht="9.75">
      <c r="A204" s="57"/>
      <c r="B204" s="57"/>
      <c r="C204" s="57"/>
      <c r="D204" s="61"/>
      <c r="E204" s="62"/>
      <c r="F204" s="62"/>
      <c r="G204" s="62"/>
      <c r="H204" s="78"/>
      <c r="I204" s="78"/>
      <c r="J204" s="78"/>
    </row>
    <row r="205" spans="1:10" ht="9.75">
      <c r="A205" s="57"/>
      <c r="B205" s="57"/>
      <c r="C205" s="57"/>
      <c r="D205" s="61"/>
      <c r="E205" s="62"/>
      <c r="F205" s="62"/>
      <c r="G205" s="62"/>
      <c r="H205" s="78"/>
      <c r="I205" s="78"/>
      <c r="J205" s="78"/>
    </row>
    <row r="206" spans="1:10" ht="9.75">
      <c r="A206" s="57"/>
      <c r="B206" s="57"/>
      <c r="C206" s="57"/>
      <c r="D206" s="61"/>
      <c r="E206" s="62"/>
      <c r="F206" s="62"/>
      <c r="G206" s="62"/>
      <c r="H206" s="78"/>
      <c r="I206" s="78"/>
      <c r="J206" s="78"/>
    </row>
    <row r="207" spans="1:10" ht="9.75">
      <c r="A207" s="57"/>
      <c r="B207" s="57"/>
      <c r="C207" s="57"/>
      <c r="D207" s="61"/>
      <c r="E207" s="62"/>
      <c r="F207" s="62"/>
      <c r="G207" s="62"/>
      <c r="H207" s="78"/>
      <c r="I207" s="78"/>
      <c r="J207" s="78"/>
    </row>
    <row r="208" spans="1:10" ht="9.75">
      <c r="A208" s="57"/>
      <c r="B208" s="57"/>
      <c r="C208" s="57"/>
      <c r="D208" s="61"/>
      <c r="E208" s="62"/>
      <c r="F208" s="62"/>
      <c r="G208" s="62"/>
      <c r="H208" s="78"/>
      <c r="I208" s="78"/>
      <c r="J208" s="78"/>
    </row>
    <row r="209" spans="1:10" ht="9.75">
      <c r="A209" s="57"/>
      <c r="B209" s="57"/>
      <c r="C209" s="57"/>
      <c r="D209" s="61"/>
      <c r="E209" s="62"/>
      <c r="F209" s="62"/>
      <c r="G209" s="62"/>
      <c r="H209" s="78"/>
      <c r="I209" s="78"/>
      <c r="J209" s="78"/>
    </row>
    <row r="210" spans="1:10" ht="9.75">
      <c r="A210" s="57"/>
      <c r="B210" s="57"/>
      <c r="C210" s="57"/>
      <c r="D210" s="61"/>
      <c r="E210" s="62"/>
      <c r="F210" s="62"/>
      <c r="G210" s="62"/>
      <c r="H210" s="78"/>
      <c r="I210" s="78"/>
      <c r="J210" s="78"/>
    </row>
    <row r="211" spans="1:10" ht="9.75">
      <c r="A211" s="57"/>
      <c r="B211" s="57"/>
      <c r="C211" s="57"/>
      <c r="D211" s="61"/>
      <c r="E211" s="62"/>
      <c r="F211" s="62"/>
      <c r="G211" s="62"/>
      <c r="H211" s="78"/>
      <c r="I211" s="78"/>
      <c r="J211" s="78"/>
    </row>
    <row r="212" spans="1:10" ht="9.75">
      <c r="A212" s="57"/>
      <c r="B212" s="57"/>
      <c r="C212" s="57"/>
      <c r="D212" s="61"/>
      <c r="E212" s="62"/>
      <c r="F212" s="62"/>
      <c r="G212" s="62"/>
      <c r="H212" s="78"/>
      <c r="I212" s="78"/>
      <c r="J212" s="78"/>
    </row>
    <row r="213" spans="1:10" ht="9.75">
      <c r="A213" s="57"/>
      <c r="B213" s="57"/>
      <c r="C213" s="57"/>
      <c r="D213" s="61"/>
      <c r="E213" s="62"/>
      <c r="F213" s="62"/>
      <c r="G213" s="62"/>
      <c r="H213" s="78"/>
      <c r="I213" s="78"/>
      <c r="J213" s="78"/>
    </row>
    <row r="214" spans="1:10" ht="9.75">
      <c r="A214" s="57"/>
      <c r="B214" s="57"/>
      <c r="C214" s="57"/>
      <c r="D214" s="61"/>
      <c r="E214" s="62"/>
      <c r="F214" s="62"/>
      <c r="G214" s="62"/>
      <c r="H214" s="78"/>
      <c r="I214" s="78"/>
      <c r="J214" s="78"/>
    </row>
    <row r="215" spans="1:10" ht="9.75">
      <c r="A215" s="57"/>
      <c r="B215" s="57"/>
      <c r="C215" s="57"/>
      <c r="D215" s="61"/>
      <c r="E215" s="62"/>
      <c r="F215" s="62"/>
      <c r="G215" s="62"/>
      <c r="H215" s="78"/>
      <c r="I215" s="78"/>
      <c r="J215" s="78"/>
    </row>
    <row r="216" spans="1:10" ht="9.75">
      <c r="A216" s="57"/>
      <c r="B216" s="57"/>
      <c r="C216" s="57"/>
      <c r="D216" s="61"/>
      <c r="E216" s="62"/>
      <c r="F216" s="62"/>
      <c r="G216" s="62"/>
      <c r="H216" s="78"/>
      <c r="I216" s="78"/>
      <c r="J216" s="78"/>
    </row>
    <row r="217" spans="1:10" ht="9.75">
      <c r="A217" s="57"/>
      <c r="B217" s="57"/>
      <c r="C217" s="57"/>
      <c r="D217" s="61"/>
      <c r="E217" s="62"/>
      <c r="F217" s="62"/>
      <c r="G217" s="62"/>
      <c r="H217" s="78"/>
      <c r="I217" s="78"/>
      <c r="J217" s="78"/>
    </row>
    <row r="218" spans="1:10" ht="9.75">
      <c r="A218" s="57"/>
      <c r="B218" s="57"/>
      <c r="C218" s="57"/>
      <c r="D218" s="61"/>
      <c r="E218" s="62"/>
      <c r="F218" s="62"/>
      <c r="G218" s="62"/>
      <c r="H218" s="78"/>
      <c r="I218" s="78"/>
      <c r="J218" s="78"/>
    </row>
    <row r="219" spans="1:10" ht="9.75">
      <c r="A219" s="57"/>
      <c r="B219" s="57"/>
      <c r="C219" s="57"/>
      <c r="D219" s="61"/>
      <c r="E219" s="62"/>
      <c r="F219" s="62"/>
      <c r="G219" s="62"/>
      <c r="H219" s="78"/>
      <c r="I219" s="78"/>
      <c r="J219" s="78"/>
    </row>
    <row r="220" spans="1:10" ht="9.75">
      <c r="A220" s="57"/>
      <c r="B220" s="57"/>
      <c r="C220" s="57"/>
      <c r="D220" s="61"/>
      <c r="E220" s="62"/>
      <c r="F220" s="62"/>
      <c r="G220" s="62"/>
      <c r="H220" s="78"/>
      <c r="I220" s="78"/>
      <c r="J220" s="78"/>
    </row>
    <row r="221" spans="1:10" ht="9.75">
      <c r="A221" s="57"/>
      <c r="B221" s="57"/>
      <c r="C221" s="57"/>
      <c r="D221" s="61"/>
      <c r="E221" s="62"/>
      <c r="F221" s="62"/>
      <c r="G221" s="62"/>
      <c r="H221" s="78"/>
      <c r="I221" s="78"/>
      <c r="J221" s="78"/>
    </row>
    <row r="222" spans="1:10" ht="9.75">
      <c r="A222" s="57"/>
      <c r="B222" s="57"/>
      <c r="C222" s="57"/>
      <c r="D222" s="61"/>
      <c r="E222" s="62"/>
      <c r="F222" s="62"/>
      <c r="G222" s="62"/>
      <c r="H222" s="78"/>
      <c r="I222" s="78"/>
      <c r="J222" s="78"/>
    </row>
    <row r="223" spans="1:10" ht="9.75">
      <c r="A223" s="63"/>
      <c r="B223" s="63"/>
      <c r="C223" s="63"/>
      <c r="D223" s="64"/>
      <c r="E223" s="65"/>
      <c r="F223" s="65"/>
      <c r="G223" s="65"/>
      <c r="H223" s="78"/>
      <c r="I223" s="78"/>
      <c r="J223" s="78"/>
    </row>
    <row r="224" spans="1:10" ht="9.75">
      <c r="A224" s="57"/>
      <c r="B224" s="57"/>
      <c r="C224" s="57"/>
      <c r="D224" s="79"/>
      <c r="E224" s="80"/>
      <c r="F224" s="80"/>
      <c r="G224" s="80"/>
      <c r="H224" s="81"/>
      <c r="I224" s="78"/>
      <c r="J224" s="78"/>
    </row>
    <row r="225" spans="1:10" ht="9.75">
      <c r="A225" s="88"/>
      <c r="B225" s="88"/>
      <c r="C225" s="88"/>
      <c r="D225" s="78"/>
      <c r="E225" s="78"/>
      <c r="F225" s="78"/>
      <c r="G225" s="93"/>
      <c r="H225" s="78"/>
      <c r="I225" s="78"/>
      <c r="J225" s="78"/>
    </row>
    <row r="226" spans="1:10" ht="9.75">
      <c r="A226" s="88"/>
      <c r="B226" s="88"/>
      <c r="C226" s="88"/>
      <c r="D226" s="79"/>
      <c r="E226" s="80"/>
      <c r="F226" s="80"/>
      <c r="G226" s="80"/>
      <c r="H226" s="81"/>
      <c r="I226" s="78"/>
      <c r="J226" s="78"/>
    </row>
    <row r="227" spans="1:10" ht="9.75">
      <c r="A227" s="91"/>
      <c r="B227" s="91"/>
      <c r="C227" s="88"/>
      <c r="D227" s="79"/>
      <c r="E227" s="80"/>
      <c r="F227" s="62"/>
      <c r="G227" s="62"/>
      <c r="H227" s="78"/>
      <c r="I227" s="78"/>
      <c r="J227" s="78"/>
    </row>
    <row r="228" spans="1:10" ht="9.75">
      <c r="A228" s="88"/>
      <c r="B228" s="88"/>
      <c r="C228" s="88"/>
      <c r="D228" s="79"/>
      <c r="E228" s="80"/>
      <c r="F228" s="62"/>
      <c r="G228" s="62"/>
      <c r="H228" s="78"/>
      <c r="I228" s="78"/>
      <c r="J228" s="78"/>
    </row>
    <row r="229" spans="1:10" ht="9.75">
      <c r="A229" s="88"/>
      <c r="B229" s="88"/>
      <c r="C229" s="88"/>
      <c r="D229" s="79"/>
      <c r="E229" s="80"/>
      <c r="F229" s="62"/>
      <c r="G229" s="62"/>
      <c r="H229" s="78"/>
      <c r="I229" s="78"/>
      <c r="J229" s="78"/>
    </row>
    <row r="230" spans="1:10" ht="9.75">
      <c r="A230" s="91"/>
      <c r="B230" s="91"/>
      <c r="C230" s="88"/>
      <c r="D230" s="79"/>
      <c r="E230" s="80"/>
      <c r="F230" s="62"/>
      <c r="G230" s="62"/>
      <c r="H230" s="78"/>
      <c r="I230" s="78"/>
      <c r="J230" s="78"/>
    </row>
    <row r="231" spans="1:10" ht="9.75">
      <c r="A231" s="88"/>
      <c r="B231" s="88"/>
      <c r="C231" s="88"/>
      <c r="D231" s="79"/>
      <c r="E231" s="80"/>
      <c r="F231" s="62"/>
      <c r="G231" s="62"/>
      <c r="H231" s="78"/>
      <c r="I231" s="78"/>
      <c r="J231" s="78"/>
    </row>
    <row r="232" spans="1:10" ht="9.75">
      <c r="A232" s="57"/>
      <c r="B232" s="57"/>
      <c r="C232" s="57"/>
      <c r="D232" s="61"/>
      <c r="E232" s="62"/>
      <c r="F232" s="62"/>
      <c r="G232" s="62"/>
      <c r="H232" s="78"/>
      <c r="I232" s="78"/>
      <c r="J232" s="78"/>
    </row>
    <row r="233" spans="1:10" ht="9.75">
      <c r="A233" s="57"/>
      <c r="B233" s="57"/>
      <c r="C233" s="57"/>
      <c r="D233" s="61"/>
      <c r="E233" s="62"/>
      <c r="F233" s="62"/>
      <c r="G233" s="62"/>
      <c r="H233" s="78"/>
      <c r="I233" s="78"/>
      <c r="J233" s="78"/>
    </row>
    <row r="234" spans="1:10" ht="9.75">
      <c r="A234" s="57"/>
      <c r="B234" s="57"/>
      <c r="C234" s="57"/>
      <c r="D234" s="61"/>
      <c r="E234" s="62"/>
      <c r="F234" s="62"/>
      <c r="G234" s="62"/>
      <c r="H234" s="92"/>
      <c r="I234" s="78"/>
      <c r="J234" s="78"/>
    </row>
    <row r="235" spans="1:10" ht="9.75">
      <c r="A235" s="94"/>
      <c r="B235" s="94"/>
      <c r="C235" s="95"/>
      <c r="D235" s="61"/>
      <c r="E235" s="62"/>
      <c r="F235" s="62"/>
      <c r="G235" s="62"/>
      <c r="H235" s="78"/>
      <c r="I235" s="78"/>
      <c r="J235" s="78"/>
    </row>
    <row r="236" spans="1:10" s="96" customFormat="1" ht="9.75">
      <c r="A236" s="57"/>
      <c r="B236" s="57"/>
      <c r="C236" s="57"/>
      <c r="D236" s="61"/>
      <c r="E236" s="62"/>
      <c r="F236" s="62"/>
      <c r="G236" s="62"/>
      <c r="H236" s="78"/>
      <c r="I236" s="92"/>
      <c r="J236" s="78"/>
    </row>
    <row r="237" spans="1:10" ht="9.75">
      <c r="A237" s="57"/>
      <c r="B237" s="57"/>
      <c r="C237" s="57"/>
      <c r="D237" s="61"/>
      <c r="E237" s="62"/>
      <c r="F237" s="62"/>
      <c r="G237" s="62"/>
      <c r="H237" s="78"/>
      <c r="I237" s="78"/>
      <c r="J237" s="78"/>
    </row>
    <row r="238" spans="1:10" ht="9.75">
      <c r="A238" s="57"/>
      <c r="B238" s="57"/>
      <c r="C238" s="57"/>
      <c r="D238" s="61"/>
      <c r="E238" s="62"/>
      <c r="F238" s="62"/>
      <c r="G238" s="62"/>
      <c r="H238" s="78"/>
      <c r="I238" s="78"/>
      <c r="J238" s="78"/>
    </row>
    <row r="239" spans="1:10" ht="9.75">
      <c r="A239" s="57"/>
      <c r="B239" s="57"/>
      <c r="C239" s="57"/>
      <c r="D239" s="61"/>
      <c r="E239" s="62"/>
      <c r="F239" s="62"/>
      <c r="G239" s="62"/>
      <c r="H239" s="78"/>
      <c r="I239" s="78"/>
      <c r="J239" s="78"/>
    </row>
  </sheetData>
  <sheetProtection password="CFED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C29" sqref="C29:C36"/>
    </sheetView>
  </sheetViews>
  <sheetFormatPr defaultColWidth="9.140625" defaultRowHeight="15"/>
  <cols>
    <col min="1" max="1" width="4.7109375" style="72" customWidth="1"/>
    <col min="2" max="2" width="4.28125" style="72" customWidth="1"/>
    <col min="3" max="3" width="39.57421875" style="72" customWidth="1"/>
    <col min="4" max="4" width="6.28125" style="72" customWidth="1"/>
    <col min="5" max="5" width="5.57421875" style="72" customWidth="1"/>
    <col min="6" max="6" width="8.8515625" style="72" customWidth="1"/>
    <col min="7" max="7" width="15.28125" style="72" customWidth="1"/>
    <col min="8" max="16384" width="8.8515625" style="72" customWidth="1"/>
  </cols>
  <sheetData>
    <row r="1" spans="1:8" ht="13.5">
      <c r="A1" s="82" t="s">
        <v>111</v>
      </c>
      <c r="B1" s="68"/>
      <c r="C1" s="68"/>
      <c r="D1" s="69"/>
      <c r="E1" s="70"/>
      <c r="F1" s="70"/>
      <c r="G1" s="70"/>
      <c r="H1" s="77"/>
    </row>
    <row r="2" spans="1:8" ht="30">
      <c r="A2" s="66"/>
      <c r="B2" s="66"/>
      <c r="C2" s="66"/>
      <c r="D2" s="24" t="s">
        <v>20</v>
      </c>
      <c r="E2" s="67" t="s">
        <v>55</v>
      </c>
      <c r="F2" s="67" t="s">
        <v>58</v>
      </c>
      <c r="G2" s="67" t="s">
        <v>64</v>
      </c>
      <c r="H2" s="83"/>
    </row>
    <row r="3" spans="1:8" ht="87" customHeight="1">
      <c r="A3" s="23" t="s">
        <v>21</v>
      </c>
      <c r="B3" s="23"/>
      <c r="C3" s="73" t="s">
        <v>93</v>
      </c>
      <c r="D3" s="24"/>
      <c r="E3" s="25"/>
      <c r="F3" s="25"/>
      <c r="G3" s="25"/>
      <c r="H3" s="83"/>
    </row>
    <row r="4" spans="1:8" ht="9.75">
      <c r="A4" s="23"/>
      <c r="B4" s="23"/>
      <c r="C4" s="23"/>
      <c r="D4" s="24"/>
      <c r="E4" s="25"/>
      <c r="F4" s="25"/>
      <c r="G4" s="25"/>
      <c r="H4" s="83"/>
    </row>
    <row r="5" spans="1:8" ht="40.5" customHeight="1">
      <c r="A5" s="23"/>
      <c r="B5" s="23"/>
      <c r="C5" s="26" t="s">
        <v>59</v>
      </c>
      <c r="D5" s="27"/>
      <c r="E5" s="28"/>
      <c r="F5" s="29"/>
      <c r="G5" s="29">
        <f>SUM(G6+G10)</f>
        <v>0</v>
      </c>
      <c r="H5" s="84"/>
    </row>
    <row r="6" spans="1:8" ht="24.75" customHeight="1">
      <c r="A6" s="23"/>
      <c r="B6" s="23"/>
      <c r="C6" s="30" t="s">
        <v>65</v>
      </c>
      <c r="D6" s="31" t="s">
        <v>117</v>
      </c>
      <c r="E6" s="32">
        <f>SUM(E7:E8)</f>
        <v>3412.09</v>
      </c>
      <c r="F6" s="33" t="s">
        <v>52</v>
      </c>
      <c r="G6" s="33">
        <f>SUM(G7:G8)</f>
        <v>0</v>
      </c>
      <c r="H6" s="84"/>
    </row>
    <row r="7" spans="1:8" ht="33.75" customHeight="1">
      <c r="A7" s="23"/>
      <c r="B7" s="23"/>
      <c r="C7" s="34" t="s">
        <v>95</v>
      </c>
      <c r="D7" s="24" t="s">
        <v>118</v>
      </c>
      <c r="E7" s="25">
        <f>'STANJE POVRŠINA'!F6</f>
        <v>3412.09</v>
      </c>
      <c r="F7" s="35">
        <v>0</v>
      </c>
      <c r="G7" s="36">
        <f>E7*F7</f>
        <v>0</v>
      </c>
      <c r="H7" s="84"/>
    </row>
    <row r="8" spans="1:8" ht="24" customHeight="1">
      <c r="A8" s="23"/>
      <c r="B8" s="23"/>
      <c r="C8" s="37" t="s">
        <v>96</v>
      </c>
      <c r="D8" s="24" t="s">
        <v>118</v>
      </c>
      <c r="E8" s="25">
        <f>'STANJE POVRŠINA'!G6</f>
        <v>0</v>
      </c>
      <c r="F8" s="35">
        <v>0</v>
      </c>
      <c r="G8" s="36">
        <f>E8*F8</f>
        <v>0</v>
      </c>
      <c r="H8" s="84"/>
    </row>
    <row r="9" spans="1:8" ht="15.75" customHeight="1">
      <c r="A9" s="23"/>
      <c r="B9" s="23"/>
      <c r="C9" s="34"/>
      <c r="D9" s="24"/>
      <c r="E9" s="25"/>
      <c r="F9" s="38"/>
      <c r="G9" s="36"/>
      <c r="H9" s="84"/>
    </row>
    <row r="10" spans="1:8" ht="26.25" customHeight="1">
      <c r="A10" s="23"/>
      <c r="B10" s="23"/>
      <c r="C10" s="30" t="s">
        <v>66</v>
      </c>
      <c r="D10" s="31" t="s">
        <v>117</v>
      </c>
      <c r="E10" s="32">
        <f>SUM(E11:E12)</f>
        <v>187.3</v>
      </c>
      <c r="F10" s="39" t="s">
        <v>52</v>
      </c>
      <c r="G10" s="33">
        <f>SUM(G11:G12)</f>
        <v>0</v>
      </c>
      <c r="H10" s="84"/>
    </row>
    <row r="11" spans="1:8" ht="24" customHeight="1">
      <c r="A11" s="23"/>
      <c r="B11" s="23"/>
      <c r="C11" s="37" t="s">
        <v>97</v>
      </c>
      <c r="D11" s="24" t="s">
        <v>118</v>
      </c>
      <c r="E11" s="25">
        <f>'STANJE POVRŠINA'!I6</f>
        <v>0</v>
      </c>
      <c r="F11" s="35">
        <v>0</v>
      </c>
      <c r="G11" s="36">
        <f>E11*F11</f>
        <v>0</v>
      </c>
      <c r="H11" s="84"/>
    </row>
    <row r="12" spans="1:8" ht="23.25" customHeight="1">
      <c r="A12" s="23"/>
      <c r="B12" s="23"/>
      <c r="C12" s="34" t="s">
        <v>86</v>
      </c>
      <c r="D12" s="24" t="s">
        <v>118</v>
      </c>
      <c r="E12" s="25">
        <f>'STANJE POVRŠINA'!J6</f>
        <v>187.3</v>
      </c>
      <c r="F12" s="35">
        <v>0</v>
      </c>
      <c r="G12" s="36">
        <f>E12*F12</f>
        <v>0</v>
      </c>
      <c r="H12" s="84"/>
    </row>
    <row r="13" spans="1:8" ht="9.75">
      <c r="A13" s="23"/>
      <c r="B13" s="23"/>
      <c r="C13" s="34"/>
      <c r="D13" s="24"/>
      <c r="E13" s="25"/>
      <c r="F13" s="38"/>
      <c r="G13" s="36"/>
      <c r="H13" s="84"/>
    </row>
    <row r="14" spans="1:8" ht="24.75" customHeight="1">
      <c r="A14" s="23"/>
      <c r="B14" s="23"/>
      <c r="C14" s="26" t="s">
        <v>60</v>
      </c>
      <c r="D14" s="27"/>
      <c r="E14" s="28"/>
      <c r="F14" s="40"/>
      <c r="G14" s="29">
        <f>SUM(G15:G16)</f>
        <v>0</v>
      </c>
      <c r="H14" s="84"/>
    </row>
    <row r="15" spans="1:8" ht="12">
      <c r="A15" s="23"/>
      <c r="B15" s="23"/>
      <c r="C15" s="34" t="s">
        <v>41</v>
      </c>
      <c r="D15" s="24" t="s">
        <v>118</v>
      </c>
      <c r="E15" s="25">
        <v>1</v>
      </c>
      <c r="F15" s="35">
        <v>0</v>
      </c>
      <c r="G15" s="36">
        <f>E15*F15</f>
        <v>0</v>
      </c>
      <c r="H15" s="84"/>
    </row>
    <row r="16" spans="1:8" ht="23.25" customHeight="1">
      <c r="A16" s="23"/>
      <c r="B16" s="23"/>
      <c r="C16" s="34" t="s">
        <v>42</v>
      </c>
      <c r="D16" s="24" t="s">
        <v>118</v>
      </c>
      <c r="E16" s="25">
        <v>1</v>
      </c>
      <c r="F16" s="35">
        <v>0</v>
      </c>
      <c r="G16" s="36">
        <f>E16*F16</f>
        <v>0</v>
      </c>
      <c r="H16" s="84"/>
    </row>
    <row r="17" spans="1:8" ht="15" customHeight="1">
      <c r="A17" s="23"/>
      <c r="B17" s="23"/>
      <c r="C17" s="34"/>
      <c r="D17" s="24"/>
      <c r="E17" s="25"/>
      <c r="F17" s="38"/>
      <c r="G17" s="36"/>
      <c r="H17" s="83"/>
    </row>
    <row r="18" spans="1:8" ht="27" customHeight="1">
      <c r="A18" s="23"/>
      <c r="B18" s="23"/>
      <c r="C18" s="30" t="s">
        <v>102</v>
      </c>
      <c r="D18" s="27" t="s">
        <v>52</v>
      </c>
      <c r="E18" s="28"/>
      <c r="F18" s="40"/>
      <c r="G18" s="29">
        <f>SUM(G19:G22)</f>
        <v>0</v>
      </c>
      <c r="H18" s="83"/>
    </row>
    <row r="19" spans="1:8" ht="26.25" customHeight="1">
      <c r="A19" s="23"/>
      <c r="B19" s="23"/>
      <c r="C19" s="87" t="s">
        <v>98</v>
      </c>
      <c r="D19" s="24" t="s">
        <v>56</v>
      </c>
      <c r="E19" s="41" t="s">
        <v>52</v>
      </c>
      <c r="F19" s="35">
        <v>0</v>
      </c>
      <c r="G19" s="36">
        <f>F19</f>
        <v>0</v>
      </c>
      <c r="H19" s="83"/>
    </row>
    <row r="20" spans="1:8" ht="23.25" customHeight="1">
      <c r="A20" s="23"/>
      <c r="B20" s="23"/>
      <c r="C20" s="87" t="s">
        <v>99</v>
      </c>
      <c r="D20" s="42" t="s">
        <v>43</v>
      </c>
      <c r="E20" s="43" t="s">
        <v>52</v>
      </c>
      <c r="F20" s="44">
        <v>0</v>
      </c>
      <c r="G20" s="45">
        <f>F20</f>
        <v>0</v>
      </c>
      <c r="H20" s="83"/>
    </row>
    <row r="21" spans="1:8" ht="24.75" customHeight="1">
      <c r="A21" s="23"/>
      <c r="B21" s="23"/>
      <c r="C21" s="87" t="s">
        <v>100</v>
      </c>
      <c r="D21" s="24" t="s">
        <v>43</v>
      </c>
      <c r="E21" s="41" t="s">
        <v>52</v>
      </c>
      <c r="F21" s="35">
        <v>0</v>
      </c>
      <c r="G21" s="36">
        <f>F21</f>
        <v>0</v>
      </c>
      <c r="H21" s="83"/>
    </row>
    <row r="22" spans="1:8" ht="23.25" customHeight="1">
      <c r="A22" s="23"/>
      <c r="B22" s="23"/>
      <c r="C22" s="87" t="s">
        <v>101</v>
      </c>
      <c r="D22" s="24" t="s">
        <v>43</v>
      </c>
      <c r="E22" s="25"/>
      <c r="F22" s="35"/>
      <c r="G22" s="36">
        <f>F22</f>
        <v>0</v>
      </c>
      <c r="H22" s="83"/>
    </row>
    <row r="23" spans="1:8" ht="9.75">
      <c r="A23" s="23"/>
      <c r="B23" s="23"/>
      <c r="C23" s="46"/>
      <c r="D23" s="24"/>
      <c r="E23" s="25"/>
      <c r="F23" s="38"/>
      <c r="G23" s="36"/>
      <c r="H23" s="85"/>
    </row>
    <row r="24" spans="1:8" ht="9.75">
      <c r="A24" s="23"/>
      <c r="B24" s="23"/>
      <c r="C24" s="46"/>
      <c r="D24" s="24"/>
      <c r="E24" s="25"/>
      <c r="F24" s="38"/>
      <c r="G24" s="36"/>
      <c r="H24" s="83"/>
    </row>
    <row r="25" spans="1:8" ht="20.25" customHeight="1">
      <c r="A25" s="23"/>
      <c r="B25" s="23"/>
      <c r="C25" s="30" t="s">
        <v>57</v>
      </c>
      <c r="D25" s="27" t="s">
        <v>43</v>
      </c>
      <c r="E25" s="28"/>
      <c r="F25" s="74">
        <v>0</v>
      </c>
      <c r="G25" s="29">
        <f>F25</f>
        <v>0</v>
      </c>
      <c r="H25" s="83"/>
    </row>
    <row r="26" spans="1:8" ht="9.75">
      <c r="A26" s="75"/>
      <c r="B26" s="75"/>
      <c r="C26" s="46"/>
      <c r="D26" s="24"/>
      <c r="E26" s="25"/>
      <c r="F26" s="47"/>
      <c r="G26" s="45"/>
      <c r="H26" s="77"/>
    </row>
    <row r="27" spans="1:8" ht="9.75">
      <c r="A27" s="66"/>
      <c r="B27" s="66"/>
      <c r="C27" s="48"/>
      <c r="D27" s="42"/>
      <c r="E27" s="47"/>
      <c r="F27" s="47"/>
      <c r="G27" s="45"/>
      <c r="H27" s="77"/>
    </row>
    <row r="28" spans="1:8" ht="9.75">
      <c r="A28" s="76"/>
      <c r="B28" s="76"/>
      <c r="C28" s="49" t="s">
        <v>71</v>
      </c>
      <c r="D28" s="50"/>
      <c r="E28" s="51"/>
      <c r="F28" s="51" t="s">
        <v>52</v>
      </c>
      <c r="G28" s="52">
        <f>G25+G18+G14+G5</f>
        <v>0</v>
      </c>
      <c r="H28" s="86" t="s">
        <v>52</v>
      </c>
    </row>
    <row r="29" spans="1:8" ht="9.75">
      <c r="A29" s="53"/>
      <c r="B29" s="53"/>
      <c r="C29" s="53" t="s">
        <v>120</v>
      </c>
      <c r="D29" s="54"/>
      <c r="E29" s="55"/>
      <c r="F29" s="55"/>
      <c r="G29" s="55"/>
      <c r="H29" s="77"/>
    </row>
    <row r="30" spans="1:8" ht="9.75">
      <c r="A30" s="53"/>
      <c r="B30" s="53"/>
      <c r="C30" s="53"/>
      <c r="D30" s="54"/>
      <c r="E30" s="55"/>
      <c r="F30" s="55"/>
      <c r="G30" s="55"/>
      <c r="H30" s="77"/>
    </row>
    <row r="31" spans="1:8" ht="9.75">
      <c r="A31" s="53"/>
      <c r="B31" s="53"/>
      <c r="C31" s="60" t="s">
        <v>103</v>
      </c>
      <c r="D31" s="54"/>
      <c r="E31" s="55"/>
      <c r="F31" s="55"/>
      <c r="G31" s="55"/>
      <c r="H31" s="77"/>
    </row>
    <row r="32" spans="1:8" ht="9.75">
      <c r="A32" s="53"/>
      <c r="B32" s="53"/>
      <c r="D32" s="54"/>
      <c r="E32" s="55"/>
      <c r="F32" s="55"/>
      <c r="G32" s="55"/>
      <c r="H32" s="77"/>
    </row>
    <row r="33" ht="9.75">
      <c r="C33" s="57" t="s">
        <v>104</v>
      </c>
    </row>
    <row r="34" ht="9.75">
      <c r="C34" s="57"/>
    </row>
    <row r="35" ht="9.75">
      <c r="C35" s="57" t="s">
        <v>106</v>
      </c>
    </row>
    <row r="36" ht="9.75">
      <c r="C36" s="63" t="s">
        <v>105</v>
      </c>
    </row>
  </sheetData>
  <sheetProtection password="CFED" sheet="1"/>
  <printOptions/>
  <pageMargins left="0.7086614173228347" right="0.7086614173228347" top="0.7480314960629921" bottom="0.35433070866141736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C29" sqref="C29:C36"/>
    </sheetView>
  </sheetViews>
  <sheetFormatPr defaultColWidth="9.140625" defaultRowHeight="15"/>
  <cols>
    <col min="1" max="1" width="4.00390625" style="72" customWidth="1"/>
    <col min="2" max="2" width="3.8515625" style="72" customWidth="1"/>
    <col min="3" max="3" width="36.28125" style="72" customWidth="1"/>
    <col min="4" max="4" width="6.8515625" style="72" customWidth="1"/>
    <col min="5" max="5" width="7.140625" style="72" customWidth="1"/>
    <col min="6" max="6" width="8.8515625" style="72" customWidth="1"/>
    <col min="7" max="7" width="14.7109375" style="72" customWidth="1"/>
    <col min="8" max="16384" width="8.8515625" style="72" customWidth="1"/>
  </cols>
  <sheetData>
    <row r="1" spans="1:8" ht="13.5">
      <c r="A1" s="82" t="s">
        <v>112</v>
      </c>
      <c r="B1" s="68"/>
      <c r="C1" s="68"/>
      <c r="D1" s="69"/>
      <c r="E1" s="70"/>
      <c r="F1" s="70"/>
      <c r="G1" s="70"/>
      <c r="H1" s="77"/>
    </row>
    <row r="2" spans="1:8" ht="31.5" customHeight="1">
      <c r="A2" s="66"/>
      <c r="B2" s="66"/>
      <c r="C2" s="66"/>
      <c r="D2" s="24" t="s">
        <v>20</v>
      </c>
      <c r="E2" s="67" t="s">
        <v>55</v>
      </c>
      <c r="F2" s="67" t="s">
        <v>58</v>
      </c>
      <c r="G2" s="67" t="s">
        <v>64</v>
      </c>
      <c r="H2" s="83"/>
    </row>
    <row r="3" spans="1:8" ht="87.75" customHeight="1">
      <c r="A3" s="23" t="s">
        <v>21</v>
      </c>
      <c r="B3" s="23"/>
      <c r="C3" s="73" t="s">
        <v>92</v>
      </c>
      <c r="D3" s="24"/>
      <c r="E3" s="25"/>
      <c r="F3" s="25"/>
      <c r="G3" s="25"/>
      <c r="H3" s="83"/>
    </row>
    <row r="4" spans="1:8" ht="9.75">
      <c r="A4" s="23"/>
      <c r="B4" s="23"/>
      <c r="C4" s="23"/>
      <c r="D4" s="24"/>
      <c r="E4" s="25"/>
      <c r="F4" s="25"/>
      <c r="G4" s="25"/>
      <c r="H4" s="83"/>
    </row>
    <row r="5" spans="1:8" ht="24.75" customHeight="1">
      <c r="A5" s="23"/>
      <c r="B5" s="23"/>
      <c r="C5" s="26" t="s">
        <v>59</v>
      </c>
      <c r="D5" s="27"/>
      <c r="E5" s="28"/>
      <c r="F5" s="29"/>
      <c r="G5" s="29">
        <f>SUM(G6+G10)</f>
        <v>0</v>
      </c>
      <c r="H5" s="84"/>
    </row>
    <row r="6" spans="1:8" ht="23.25" customHeight="1">
      <c r="A6" s="23"/>
      <c r="B6" s="23"/>
      <c r="C6" s="30" t="s">
        <v>65</v>
      </c>
      <c r="D6" s="31" t="s">
        <v>117</v>
      </c>
      <c r="E6" s="32">
        <f>SUM(E7:E8)</f>
        <v>1377.72</v>
      </c>
      <c r="F6" s="33" t="s">
        <v>52</v>
      </c>
      <c r="G6" s="33">
        <f>SUM(G7:G8)</f>
        <v>0</v>
      </c>
      <c r="H6" s="84"/>
    </row>
    <row r="7" spans="1:8" ht="27.75" customHeight="1">
      <c r="A7" s="23"/>
      <c r="B7" s="23"/>
      <c r="C7" s="34" t="s">
        <v>95</v>
      </c>
      <c r="D7" s="24" t="s">
        <v>118</v>
      </c>
      <c r="E7" s="25">
        <f>'STANJE POVRŠINA'!F8</f>
        <v>1377.72</v>
      </c>
      <c r="F7" s="35">
        <v>0</v>
      </c>
      <c r="G7" s="36">
        <f>E7*F7</f>
        <v>0</v>
      </c>
      <c r="H7" s="84"/>
    </row>
    <row r="8" spans="1:8" ht="27.75" customHeight="1">
      <c r="A8" s="23"/>
      <c r="B8" s="23"/>
      <c r="C8" s="37" t="s">
        <v>96</v>
      </c>
      <c r="D8" s="24" t="s">
        <v>118</v>
      </c>
      <c r="E8" s="25">
        <f>'STANJE POVRŠINA'!G8</f>
        <v>0</v>
      </c>
      <c r="F8" s="35">
        <v>0</v>
      </c>
      <c r="G8" s="36">
        <f>E8*F8</f>
        <v>0</v>
      </c>
      <c r="H8" s="84"/>
    </row>
    <row r="9" spans="1:8" ht="12" customHeight="1">
      <c r="A9" s="23"/>
      <c r="B9" s="23"/>
      <c r="C9" s="34"/>
      <c r="D9" s="24"/>
      <c r="E9" s="25"/>
      <c r="F9" s="38"/>
      <c r="G9" s="36"/>
      <c r="H9" s="84"/>
    </row>
    <row r="10" spans="1:8" ht="21" customHeight="1">
      <c r="A10" s="23"/>
      <c r="B10" s="23"/>
      <c r="C10" s="30" t="s">
        <v>66</v>
      </c>
      <c r="D10" s="31" t="s">
        <v>117</v>
      </c>
      <c r="E10" s="32">
        <f>SUM(E11:E12)</f>
        <v>1520.24</v>
      </c>
      <c r="F10" s="39" t="s">
        <v>52</v>
      </c>
      <c r="G10" s="33">
        <f>SUM(G11:G12)</f>
        <v>0</v>
      </c>
      <c r="H10" s="84"/>
    </row>
    <row r="11" spans="1:8" ht="28.5" customHeight="1">
      <c r="A11" s="23"/>
      <c r="B11" s="23"/>
      <c r="C11" s="37" t="s">
        <v>97</v>
      </c>
      <c r="D11" s="24" t="s">
        <v>118</v>
      </c>
      <c r="E11" s="25">
        <f>'STANJE POVRŠINA'!I8</f>
        <v>1520.24</v>
      </c>
      <c r="F11" s="35">
        <v>0</v>
      </c>
      <c r="G11" s="36">
        <f>E11*F11</f>
        <v>0</v>
      </c>
      <c r="H11" s="84"/>
    </row>
    <row r="12" spans="1:8" ht="24.75" customHeight="1">
      <c r="A12" s="23"/>
      <c r="B12" s="23"/>
      <c r="C12" s="34" t="s">
        <v>86</v>
      </c>
      <c r="D12" s="24" t="s">
        <v>118</v>
      </c>
      <c r="E12" s="25">
        <f>'STANJE POVRŠINA'!J8</f>
        <v>0</v>
      </c>
      <c r="F12" s="35">
        <v>0</v>
      </c>
      <c r="G12" s="36">
        <f>E12*F12</f>
        <v>0</v>
      </c>
      <c r="H12" s="84"/>
    </row>
    <row r="13" spans="1:8" ht="9.75">
      <c r="A13" s="23"/>
      <c r="B13" s="23"/>
      <c r="C13" s="34"/>
      <c r="D13" s="24"/>
      <c r="E13" s="25"/>
      <c r="F13" s="38"/>
      <c r="G13" s="36"/>
      <c r="H13" s="84"/>
    </row>
    <row r="14" spans="1:8" ht="27.75" customHeight="1">
      <c r="A14" s="23"/>
      <c r="B14" s="23"/>
      <c r="C14" s="26" t="s">
        <v>60</v>
      </c>
      <c r="D14" s="27"/>
      <c r="E14" s="28"/>
      <c r="F14" s="40"/>
      <c r="G14" s="29">
        <f>SUM(G15:G16)</f>
        <v>0</v>
      </c>
      <c r="H14" s="84"/>
    </row>
    <row r="15" spans="1:8" ht="21" customHeight="1">
      <c r="A15" s="23"/>
      <c r="B15" s="23"/>
      <c r="C15" s="34" t="s">
        <v>41</v>
      </c>
      <c r="D15" s="24" t="s">
        <v>118</v>
      </c>
      <c r="E15" s="25">
        <f>E6</f>
        <v>1377.72</v>
      </c>
      <c r="F15" s="35">
        <v>0</v>
      </c>
      <c r="G15" s="36">
        <f>E15*F15</f>
        <v>0</v>
      </c>
      <c r="H15" s="84"/>
    </row>
    <row r="16" spans="1:8" ht="24.75" customHeight="1">
      <c r="A16" s="23"/>
      <c r="B16" s="23"/>
      <c r="C16" s="34" t="s">
        <v>42</v>
      </c>
      <c r="D16" s="24" t="s">
        <v>118</v>
      </c>
      <c r="E16" s="25">
        <f>E10</f>
        <v>1520.24</v>
      </c>
      <c r="F16" s="35">
        <v>0</v>
      </c>
      <c r="G16" s="36">
        <f>E16*F16</f>
        <v>0</v>
      </c>
      <c r="H16" s="84"/>
    </row>
    <row r="17" spans="1:8" ht="19.5" customHeight="1">
      <c r="A17" s="23"/>
      <c r="B17" s="23"/>
      <c r="C17" s="34"/>
      <c r="D17" s="24"/>
      <c r="E17" s="25"/>
      <c r="F17" s="38"/>
      <c r="G17" s="36"/>
      <c r="H17" s="83"/>
    </row>
    <row r="18" spans="1:8" ht="26.25" customHeight="1">
      <c r="A18" s="23"/>
      <c r="B18" s="23"/>
      <c r="C18" s="30" t="s">
        <v>102</v>
      </c>
      <c r="D18" s="27" t="s">
        <v>52</v>
      </c>
      <c r="E18" s="28"/>
      <c r="F18" s="40"/>
      <c r="G18" s="29">
        <f>SUM(G19:G22)</f>
        <v>0</v>
      </c>
      <c r="H18" s="83"/>
    </row>
    <row r="19" spans="1:8" ht="27.75" customHeight="1">
      <c r="A19" s="23"/>
      <c r="B19" s="23"/>
      <c r="C19" s="37" t="s">
        <v>98</v>
      </c>
      <c r="D19" s="24" t="s">
        <v>56</v>
      </c>
      <c r="E19" s="41" t="s">
        <v>52</v>
      </c>
      <c r="F19" s="35">
        <v>0</v>
      </c>
      <c r="G19" s="36">
        <f>F19</f>
        <v>0</v>
      </c>
      <c r="H19" s="83"/>
    </row>
    <row r="20" spans="1:8" ht="22.5" customHeight="1">
      <c r="A20" s="23"/>
      <c r="B20" s="23"/>
      <c r="C20" s="37" t="s">
        <v>99</v>
      </c>
      <c r="D20" s="42" t="s">
        <v>43</v>
      </c>
      <c r="E20" s="43" t="s">
        <v>52</v>
      </c>
      <c r="F20" s="44">
        <v>0</v>
      </c>
      <c r="G20" s="45">
        <f>F20</f>
        <v>0</v>
      </c>
      <c r="H20" s="83"/>
    </row>
    <row r="21" spans="1:8" ht="23.25" customHeight="1">
      <c r="A21" s="23"/>
      <c r="B21" s="23"/>
      <c r="C21" s="37" t="s">
        <v>100</v>
      </c>
      <c r="D21" s="24" t="s">
        <v>43</v>
      </c>
      <c r="E21" s="41" t="s">
        <v>52</v>
      </c>
      <c r="F21" s="35">
        <v>0</v>
      </c>
      <c r="G21" s="36">
        <f>F21</f>
        <v>0</v>
      </c>
      <c r="H21" s="83"/>
    </row>
    <row r="22" spans="1:8" ht="9.75">
      <c r="A22" s="23"/>
      <c r="B22" s="23"/>
      <c r="C22" s="37" t="s">
        <v>101</v>
      </c>
      <c r="D22" s="24" t="s">
        <v>43</v>
      </c>
      <c r="E22" s="25"/>
      <c r="F22" s="35"/>
      <c r="G22" s="36">
        <f>F22</f>
        <v>0</v>
      </c>
      <c r="H22" s="83"/>
    </row>
    <row r="23" spans="1:8" ht="9.75">
      <c r="A23" s="23"/>
      <c r="B23" s="23"/>
      <c r="C23" s="46"/>
      <c r="D23" s="24"/>
      <c r="E23" s="25"/>
      <c r="F23" s="38"/>
      <c r="G23" s="36"/>
      <c r="H23" s="85"/>
    </row>
    <row r="24" spans="1:8" ht="24.75" customHeight="1">
      <c r="A24" s="23"/>
      <c r="B24" s="23"/>
      <c r="C24" s="46"/>
      <c r="D24" s="24"/>
      <c r="E24" s="25"/>
      <c r="F24" s="38"/>
      <c r="G24" s="36"/>
      <c r="H24" s="83"/>
    </row>
    <row r="25" spans="1:8" ht="39" customHeight="1">
      <c r="A25" s="23"/>
      <c r="B25" s="23"/>
      <c r="C25" s="30" t="s">
        <v>57</v>
      </c>
      <c r="D25" s="27" t="s">
        <v>43</v>
      </c>
      <c r="E25" s="28"/>
      <c r="F25" s="74">
        <v>0</v>
      </c>
      <c r="G25" s="29">
        <f>F25</f>
        <v>0</v>
      </c>
      <c r="H25" s="83"/>
    </row>
    <row r="26" spans="1:8" ht="9.75">
      <c r="A26" s="75"/>
      <c r="B26" s="75"/>
      <c r="C26" s="46"/>
      <c r="D26" s="24"/>
      <c r="E26" s="25"/>
      <c r="F26" s="47"/>
      <c r="G26" s="45"/>
      <c r="H26" s="77"/>
    </row>
    <row r="27" spans="1:8" ht="9.75">
      <c r="A27" s="66"/>
      <c r="B27" s="66"/>
      <c r="C27" s="48"/>
      <c r="D27" s="42"/>
      <c r="E27" s="47"/>
      <c r="F27" s="47"/>
      <c r="G27" s="45"/>
      <c r="H27" s="77"/>
    </row>
    <row r="28" spans="1:8" ht="9.75">
      <c r="A28" s="76"/>
      <c r="B28" s="76"/>
      <c r="C28" s="49" t="s">
        <v>72</v>
      </c>
      <c r="D28" s="50"/>
      <c r="E28" s="51"/>
      <c r="F28" s="51" t="s">
        <v>52</v>
      </c>
      <c r="G28" s="52">
        <f>G25+G18+G14+G5</f>
        <v>0</v>
      </c>
      <c r="H28" s="86" t="s">
        <v>52</v>
      </c>
    </row>
    <row r="29" spans="1:8" ht="9.75">
      <c r="A29" s="53"/>
      <c r="B29" s="53"/>
      <c r="C29" s="53" t="s">
        <v>120</v>
      </c>
      <c r="D29" s="54"/>
      <c r="E29" s="55"/>
      <c r="F29" s="55"/>
      <c r="G29" s="55"/>
      <c r="H29" s="77"/>
    </row>
    <row r="30" spans="1:8" ht="9.75">
      <c r="A30" s="53"/>
      <c r="B30" s="53"/>
      <c r="C30" s="53"/>
      <c r="D30" s="54"/>
      <c r="E30" s="55"/>
      <c r="F30" s="55"/>
      <c r="G30" s="55"/>
      <c r="H30" s="77"/>
    </row>
    <row r="31" spans="1:8" ht="9.75">
      <c r="A31" s="53"/>
      <c r="B31" s="53"/>
      <c r="C31" s="60" t="s">
        <v>103</v>
      </c>
      <c r="D31" s="54"/>
      <c r="E31" s="55"/>
      <c r="F31" s="55"/>
      <c r="G31" s="55"/>
      <c r="H31" s="77"/>
    </row>
    <row r="32" spans="1:8" ht="9.75">
      <c r="A32" s="53"/>
      <c r="B32" s="53"/>
      <c r="D32" s="54"/>
      <c r="E32" s="55"/>
      <c r="F32" s="55"/>
      <c r="G32" s="55"/>
      <c r="H32" s="77"/>
    </row>
    <row r="33" spans="1:8" ht="9.75">
      <c r="A33" s="53"/>
      <c r="B33" s="53"/>
      <c r="C33" s="57" t="s">
        <v>104</v>
      </c>
      <c r="D33" s="54"/>
      <c r="E33" s="55"/>
      <c r="F33" s="55"/>
      <c r="G33" s="55"/>
      <c r="H33" s="77"/>
    </row>
    <row r="34" spans="1:8" ht="9.75">
      <c r="A34" s="60"/>
      <c r="B34" s="60"/>
      <c r="C34" s="57"/>
      <c r="D34" s="58"/>
      <c r="E34" s="59"/>
      <c r="F34" s="59"/>
      <c r="G34" s="59"/>
      <c r="H34" s="71"/>
    </row>
    <row r="35" spans="1:8" ht="9.75">
      <c r="A35" s="60"/>
      <c r="B35" s="60"/>
      <c r="C35" s="57" t="s">
        <v>106</v>
      </c>
      <c r="D35" s="58"/>
      <c r="E35" s="59"/>
      <c r="F35" s="59"/>
      <c r="G35" s="59"/>
      <c r="H35" s="71"/>
    </row>
    <row r="36" spans="1:8" ht="9.75">
      <c r="A36" s="57"/>
      <c r="B36" s="57"/>
      <c r="C36" s="63" t="s">
        <v>105</v>
      </c>
      <c r="D36" s="61"/>
      <c r="E36" s="62"/>
      <c r="F36" s="62"/>
      <c r="G36" s="62"/>
      <c r="H36" s="78"/>
    </row>
    <row r="37" spans="1:8" ht="9.75">
      <c r="A37" s="57"/>
      <c r="B37" s="57"/>
      <c r="C37" s="57"/>
      <c r="D37" s="61"/>
      <c r="E37" s="62"/>
      <c r="F37" s="62"/>
      <c r="G37" s="62"/>
      <c r="H37" s="78"/>
    </row>
    <row r="38" spans="1:8" ht="9.75">
      <c r="A38" s="57"/>
      <c r="B38" s="57"/>
      <c r="C38" s="57"/>
      <c r="D38" s="61"/>
      <c r="E38" s="62"/>
      <c r="F38" s="62"/>
      <c r="G38" s="62"/>
      <c r="H38" s="78"/>
    </row>
    <row r="39" spans="1:8" ht="9.75">
      <c r="A39" s="57"/>
      <c r="B39" s="57"/>
      <c r="C39" s="57"/>
      <c r="D39" s="61"/>
      <c r="E39" s="62"/>
      <c r="F39" s="62"/>
      <c r="G39" s="62"/>
      <c r="H39" s="78"/>
    </row>
    <row r="40" spans="1:8" ht="9.75">
      <c r="A40" s="57"/>
      <c r="B40" s="57"/>
      <c r="C40" s="57"/>
      <c r="D40" s="79"/>
      <c r="E40" s="80"/>
      <c r="F40" s="80"/>
      <c r="G40" s="80"/>
      <c r="H40" s="81"/>
    </row>
  </sheetData>
  <sheetProtection password="CFED" sheet="1"/>
  <printOptions/>
  <pageMargins left="0.7480314960629921" right="0.7480314960629921" top="0.984251968503937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5">
      <selection activeCell="C29" sqref="C29:C36"/>
    </sheetView>
  </sheetViews>
  <sheetFormatPr defaultColWidth="9.140625" defaultRowHeight="15"/>
  <cols>
    <col min="1" max="1" width="3.421875" style="72" customWidth="1"/>
    <col min="2" max="2" width="3.28125" style="72" customWidth="1"/>
    <col min="3" max="3" width="44.7109375" style="72" customWidth="1"/>
    <col min="4" max="4" width="6.8515625" style="72" customWidth="1"/>
    <col min="5" max="5" width="6.28125" style="72" customWidth="1"/>
    <col min="6" max="6" width="7.28125" style="72" customWidth="1"/>
    <col min="7" max="7" width="9.140625" style="72" customWidth="1"/>
    <col min="8" max="10" width="8.8515625" style="72" customWidth="1"/>
    <col min="11" max="11" width="12.8515625" style="72" customWidth="1"/>
    <col min="12" max="16384" width="8.8515625" style="72" customWidth="1"/>
  </cols>
  <sheetData>
    <row r="1" spans="1:8" ht="13.5">
      <c r="A1" s="82" t="s">
        <v>113</v>
      </c>
      <c r="B1" s="68"/>
      <c r="C1" s="68"/>
      <c r="D1" s="69"/>
      <c r="E1" s="70"/>
      <c r="F1" s="70"/>
      <c r="G1" s="70"/>
      <c r="H1" s="77"/>
    </row>
    <row r="2" spans="1:8" ht="36" customHeight="1">
      <c r="A2" s="66"/>
      <c r="B2" s="66"/>
      <c r="C2" s="66"/>
      <c r="D2" s="24" t="s">
        <v>20</v>
      </c>
      <c r="E2" s="67" t="s">
        <v>55</v>
      </c>
      <c r="F2" s="67" t="s">
        <v>58</v>
      </c>
      <c r="G2" s="67" t="s">
        <v>64</v>
      </c>
      <c r="H2" s="83"/>
    </row>
    <row r="3" spans="1:8" ht="78" customHeight="1">
      <c r="A3" s="23" t="s">
        <v>21</v>
      </c>
      <c r="B3" s="23"/>
      <c r="C3" s="73" t="s">
        <v>89</v>
      </c>
      <c r="D3" s="24"/>
      <c r="E3" s="25"/>
      <c r="F3" s="25"/>
      <c r="G3" s="25"/>
      <c r="H3" s="83"/>
    </row>
    <row r="4" spans="1:8" ht="12.75" customHeight="1">
      <c r="A4" s="23"/>
      <c r="B4" s="23"/>
      <c r="C4" s="23"/>
      <c r="D4" s="24"/>
      <c r="E4" s="25"/>
      <c r="F4" s="25"/>
      <c r="G4" s="25"/>
      <c r="H4" s="83"/>
    </row>
    <row r="5" spans="1:8" ht="24" customHeight="1">
      <c r="A5" s="23"/>
      <c r="B5" s="23"/>
      <c r="C5" s="26" t="s">
        <v>59</v>
      </c>
      <c r="D5" s="27"/>
      <c r="E5" s="28"/>
      <c r="F5" s="29"/>
      <c r="G5" s="29">
        <f>SUM(G6+G10)</f>
        <v>0</v>
      </c>
      <c r="H5" s="84"/>
    </row>
    <row r="6" spans="1:8" ht="23.25" customHeight="1">
      <c r="A6" s="23"/>
      <c r="B6" s="23"/>
      <c r="C6" s="30" t="s">
        <v>65</v>
      </c>
      <c r="D6" s="31" t="s">
        <v>117</v>
      </c>
      <c r="E6" s="32">
        <f>SUM(E7:E8)</f>
        <v>4774.71</v>
      </c>
      <c r="F6" s="33" t="s">
        <v>52</v>
      </c>
      <c r="G6" s="33">
        <f>SUM(G7:G8)</f>
        <v>0</v>
      </c>
      <c r="H6" s="84"/>
    </row>
    <row r="7" spans="1:8" ht="22.5" customHeight="1">
      <c r="A7" s="23"/>
      <c r="B7" s="23"/>
      <c r="C7" s="34" t="s">
        <v>95</v>
      </c>
      <c r="D7" s="24" t="s">
        <v>118</v>
      </c>
      <c r="E7" s="25">
        <f>'STANJE POVRŠINA'!F9</f>
        <v>4774.71</v>
      </c>
      <c r="F7" s="35">
        <v>0</v>
      </c>
      <c r="G7" s="36">
        <f>E7*F7</f>
        <v>0</v>
      </c>
      <c r="H7" s="84"/>
    </row>
    <row r="8" spans="1:8" ht="26.25" customHeight="1">
      <c r="A8" s="23"/>
      <c r="B8" s="23"/>
      <c r="C8" s="37" t="s">
        <v>96</v>
      </c>
      <c r="D8" s="24" t="s">
        <v>118</v>
      </c>
      <c r="E8" s="25">
        <f>'STANJE POVRŠINA'!G9</f>
        <v>0</v>
      </c>
      <c r="F8" s="35">
        <v>0</v>
      </c>
      <c r="G8" s="36">
        <f>E8*F8</f>
        <v>0</v>
      </c>
      <c r="H8" s="84"/>
    </row>
    <row r="9" spans="1:8" ht="9.75">
      <c r="A9" s="23"/>
      <c r="B9" s="23"/>
      <c r="C9" s="34"/>
      <c r="D9" s="24"/>
      <c r="E9" s="25"/>
      <c r="F9" s="38"/>
      <c r="G9" s="36"/>
      <c r="H9" s="84"/>
    </row>
    <row r="10" spans="1:8" ht="18.75" customHeight="1">
      <c r="A10" s="23"/>
      <c r="B10" s="23"/>
      <c r="C10" s="30" t="s">
        <v>66</v>
      </c>
      <c r="D10" s="31" t="s">
        <v>117</v>
      </c>
      <c r="E10" s="32">
        <f>SUM(E11:E12)</f>
        <v>59.38</v>
      </c>
      <c r="F10" s="39" t="s">
        <v>52</v>
      </c>
      <c r="G10" s="33">
        <f>SUM(G11:G12)</f>
        <v>0</v>
      </c>
      <c r="H10" s="84"/>
    </row>
    <row r="11" spans="1:8" ht="25.5" customHeight="1">
      <c r="A11" s="23"/>
      <c r="B11" s="23"/>
      <c r="C11" s="37" t="s">
        <v>97</v>
      </c>
      <c r="D11" s="24" t="s">
        <v>118</v>
      </c>
      <c r="E11" s="25">
        <f>SUM('STANJE POVRŠINA'!I9)</f>
        <v>0</v>
      </c>
      <c r="F11" s="35">
        <v>0</v>
      </c>
      <c r="G11" s="36">
        <f>E11*F11</f>
        <v>0</v>
      </c>
      <c r="H11" s="84"/>
    </row>
    <row r="12" spans="1:8" ht="26.25" customHeight="1">
      <c r="A12" s="23"/>
      <c r="B12" s="23"/>
      <c r="C12" s="34" t="s">
        <v>86</v>
      </c>
      <c r="D12" s="24" t="s">
        <v>118</v>
      </c>
      <c r="E12" s="25">
        <f>SUM('STANJE POVRŠINA'!J9)</f>
        <v>59.38</v>
      </c>
      <c r="F12" s="35">
        <v>0</v>
      </c>
      <c r="G12" s="36">
        <f>E12*F12</f>
        <v>0</v>
      </c>
      <c r="H12" s="84"/>
    </row>
    <row r="13" spans="1:8" ht="28.5" customHeight="1">
      <c r="A13" s="23"/>
      <c r="B13" s="23"/>
      <c r="C13" s="34"/>
      <c r="D13" s="24"/>
      <c r="E13" s="25"/>
      <c r="F13" s="38"/>
      <c r="G13" s="36"/>
      <c r="H13" s="84"/>
    </row>
    <row r="14" spans="1:8" ht="34.5" customHeight="1">
      <c r="A14" s="23"/>
      <c r="B14" s="23"/>
      <c r="C14" s="26" t="s">
        <v>60</v>
      </c>
      <c r="D14" s="27"/>
      <c r="E14" s="28"/>
      <c r="F14" s="40"/>
      <c r="G14" s="29">
        <f>SUM(G15:G16)</f>
        <v>0</v>
      </c>
      <c r="H14" s="84"/>
    </row>
    <row r="15" spans="1:8" ht="24.75" customHeight="1">
      <c r="A15" s="23"/>
      <c r="B15" s="23"/>
      <c r="C15" s="34" t="s">
        <v>41</v>
      </c>
      <c r="D15" s="24" t="s">
        <v>118</v>
      </c>
      <c r="E15" s="25">
        <f>E6</f>
        <v>4774.71</v>
      </c>
      <c r="F15" s="35">
        <v>0</v>
      </c>
      <c r="G15" s="36">
        <f>E15*F15</f>
        <v>0</v>
      </c>
      <c r="H15" s="84"/>
    </row>
    <row r="16" spans="1:8" ht="21" customHeight="1">
      <c r="A16" s="23"/>
      <c r="B16" s="23"/>
      <c r="C16" s="34" t="s">
        <v>42</v>
      </c>
      <c r="D16" s="24" t="s">
        <v>118</v>
      </c>
      <c r="E16" s="25">
        <f>E10</f>
        <v>59.38</v>
      </c>
      <c r="F16" s="35">
        <v>0</v>
      </c>
      <c r="G16" s="36">
        <f>E16*F16</f>
        <v>0</v>
      </c>
      <c r="H16" s="84"/>
    </row>
    <row r="17" spans="1:8" ht="16.5" customHeight="1">
      <c r="A17" s="23"/>
      <c r="B17" s="23"/>
      <c r="C17" s="34"/>
      <c r="D17" s="24"/>
      <c r="E17" s="25"/>
      <c r="F17" s="38"/>
      <c r="G17" s="36"/>
      <c r="H17" s="83"/>
    </row>
    <row r="18" spans="1:8" ht="30" customHeight="1">
      <c r="A18" s="23"/>
      <c r="B18" s="23"/>
      <c r="C18" s="30" t="s">
        <v>102</v>
      </c>
      <c r="D18" s="27" t="s">
        <v>52</v>
      </c>
      <c r="E18" s="28"/>
      <c r="F18" s="40"/>
      <c r="G18" s="29">
        <f>SUM(G19:G22)</f>
        <v>0</v>
      </c>
      <c r="H18" s="83"/>
    </row>
    <row r="19" spans="1:8" ht="25.5" customHeight="1">
      <c r="A19" s="23"/>
      <c r="B19" s="23"/>
      <c r="C19" s="87" t="s">
        <v>98</v>
      </c>
      <c r="D19" s="24" t="s">
        <v>56</v>
      </c>
      <c r="E19" s="41" t="s">
        <v>52</v>
      </c>
      <c r="F19" s="35">
        <v>0</v>
      </c>
      <c r="G19" s="36">
        <f>F19</f>
        <v>0</v>
      </c>
      <c r="H19" s="83"/>
    </row>
    <row r="20" spans="1:8" ht="29.25" customHeight="1">
      <c r="A20" s="23"/>
      <c r="B20" s="23"/>
      <c r="C20" s="87" t="s">
        <v>99</v>
      </c>
      <c r="D20" s="42" t="s">
        <v>43</v>
      </c>
      <c r="E20" s="43" t="s">
        <v>52</v>
      </c>
      <c r="F20" s="44">
        <v>0</v>
      </c>
      <c r="G20" s="45">
        <f>F20</f>
        <v>0</v>
      </c>
      <c r="H20" s="83"/>
    </row>
    <row r="21" spans="1:8" ht="28.5" customHeight="1">
      <c r="A21" s="23"/>
      <c r="B21" s="23"/>
      <c r="C21" s="87" t="s">
        <v>100</v>
      </c>
      <c r="D21" s="24" t="s">
        <v>43</v>
      </c>
      <c r="E21" s="41" t="s">
        <v>52</v>
      </c>
      <c r="F21" s="35">
        <v>0</v>
      </c>
      <c r="G21" s="36">
        <f>F21</f>
        <v>0</v>
      </c>
      <c r="H21" s="83"/>
    </row>
    <row r="22" spans="1:8" ht="9.75">
      <c r="A22" s="23"/>
      <c r="B22" s="23"/>
      <c r="C22" s="87" t="s">
        <v>101</v>
      </c>
      <c r="D22" s="24" t="s">
        <v>43</v>
      </c>
      <c r="E22" s="25"/>
      <c r="F22" s="35"/>
      <c r="G22" s="36">
        <f>F22</f>
        <v>0</v>
      </c>
      <c r="H22" s="83"/>
    </row>
    <row r="23" spans="1:8" ht="9.75">
      <c r="A23" s="23"/>
      <c r="B23" s="23"/>
      <c r="C23" s="46"/>
      <c r="D23" s="24"/>
      <c r="E23" s="25"/>
      <c r="F23" s="38"/>
      <c r="G23" s="36"/>
      <c r="H23" s="85"/>
    </row>
    <row r="24" spans="1:8" ht="9.75">
      <c r="A24" s="23"/>
      <c r="B24" s="23"/>
      <c r="C24" s="46"/>
      <c r="D24" s="24"/>
      <c r="E24" s="25"/>
      <c r="F24" s="38"/>
      <c r="G24" s="36"/>
      <c r="H24" s="83"/>
    </row>
    <row r="25" spans="1:8" ht="25.5" customHeight="1">
      <c r="A25" s="23"/>
      <c r="B25" s="23"/>
      <c r="C25" s="30" t="s">
        <v>57</v>
      </c>
      <c r="D25" s="27" t="s">
        <v>43</v>
      </c>
      <c r="E25" s="28"/>
      <c r="F25" s="74">
        <v>0</v>
      </c>
      <c r="G25" s="29">
        <f>F25</f>
        <v>0</v>
      </c>
      <c r="H25" s="83"/>
    </row>
    <row r="26" spans="1:8" ht="12" customHeight="1">
      <c r="A26" s="75"/>
      <c r="B26" s="75"/>
      <c r="C26" s="46"/>
      <c r="D26" s="24"/>
      <c r="E26" s="25"/>
      <c r="F26" s="47"/>
      <c r="G26" s="45"/>
      <c r="H26" s="77"/>
    </row>
    <row r="27" spans="1:8" ht="9.75">
      <c r="A27" s="66"/>
      <c r="B27" s="66"/>
      <c r="C27" s="48"/>
      <c r="D27" s="42"/>
      <c r="E27" s="47"/>
      <c r="F27" s="47"/>
      <c r="G27" s="45"/>
      <c r="H27" s="77"/>
    </row>
    <row r="28" spans="1:8" ht="16.5" customHeight="1">
      <c r="A28" s="76"/>
      <c r="B28" s="76"/>
      <c r="C28" s="49" t="s">
        <v>73</v>
      </c>
      <c r="D28" s="50"/>
      <c r="E28" s="51"/>
      <c r="F28" s="51" t="s">
        <v>52</v>
      </c>
      <c r="G28" s="52">
        <f>G25+G18+G14+G5</f>
        <v>0</v>
      </c>
      <c r="H28" s="86" t="s">
        <v>52</v>
      </c>
    </row>
    <row r="29" spans="1:8" ht="9.75">
      <c r="A29" s="53"/>
      <c r="B29" s="53"/>
      <c r="C29" s="53" t="s">
        <v>120</v>
      </c>
      <c r="D29" s="54"/>
      <c r="E29" s="55"/>
      <c r="F29" s="55"/>
      <c r="G29" s="55"/>
      <c r="H29" s="77"/>
    </row>
    <row r="30" spans="1:8" ht="9.75">
      <c r="A30" s="53"/>
      <c r="B30" s="53"/>
      <c r="C30" s="53"/>
      <c r="D30" s="54"/>
      <c r="E30" s="55"/>
      <c r="F30" s="55"/>
      <c r="G30" s="55"/>
      <c r="H30" s="77"/>
    </row>
    <row r="31" spans="1:8" ht="9.75">
      <c r="A31" s="53"/>
      <c r="B31" s="53"/>
      <c r="C31" s="60" t="s">
        <v>103</v>
      </c>
      <c r="D31" s="54"/>
      <c r="E31" s="55"/>
      <c r="F31" s="55"/>
      <c r="G31" s="55"/>
      <c r="H31" s="77"/>
    </row>
    <row r="32" spans="1:8" ht="9.75">
      <c r="A32" s="53"/>
      <c r="B32" s="53"/>
      <c r="D32" s="54"/>
      <c r="E32" s="55"/>
      <c r="F32" s="55"/>
      <c r="G32" s="55"/>
      <c r="H32" s="77"/>
    </row>
    <row r="33" spans="1:8" ht="9.75">
      <c r="A33" s="53"/>
      <c r="B33" s="53"/>
      <c r="C33" s="57" t="s">
        <v>104</v>
      </c>
      <c r="D33" s="54"/>
      <c r="E33" s="55"/>
      <c r="F33" s="55"/>
      <c r="G33" s="55"/>
      <c r="H33" s="77"/>
    </row>
    <row r="34" spans="1:8" ht="9.75">
      <c r="A34" s="60"/>
      <c r="B34" s="60"/>
      <c r="C34" s="57"/>
      <c r="D34" s="58"/>
      <c r="E34" s="59"/>
      <c r="F34" s="59"/>
      <c r="G34" s="59"/>
      <c r="H34" s="71"/>
    </row>
    <row r="35" spans="1:8" ht="9.75">
      <c r="A35" s="60"/>
      <c r="B35" s="60"/>
      <c r="C35" s="57" t="s">
        <v>106</v>
      </c>
      <c r="D35" s="58"/>
      <c r="E35" s="59"/>
      <c r="F35" s="59"/>
      <c r="G35" s="59"/>
      <c r="H35" s="71"/>
    </row>
    <row r="36" spans="1:8" ht="9.75">
      <c r="A36" s="57"/>
      <c r="B36" s="57"/>
      <c r="C36" s="63" t="s">
        <v>105</v>
      </c>
      <c r="D36" s="61"/>
      <c r="E36" s="62"/>
      <c r="F36" s="62"/>
      <c r="G36" s="62"/>
      <c r="H36" s="78"/>
    </row>
    <row r="37" spans="1:8" ht="9.75">
      <c r="A37" s="57"/>
      <c r="B37" s="57"/>
      <c r="D37" s="61"/>
      <c r="E37" s="62"/>
      <c r="F37" s="62"/>
      <c r="G37" s="62"/>
      <c r="H37" s="78"/>
    </row>
    <row r="38" spans="1:8" ht="9.75">
      <c r="A38" s="57"/>
      <c r="B38" s="57"/>
      <c r="C38" s="57"/>
      <c r="D38" s="61"/>
      <c r="E38" s="62"/>
      <c r="F38" s="62"/>
      <c r="G38" s="62"/>
      <c r="H38" s="78"/>
    </row>
    <row r="39" spans="1:8" ht="9.75">
      <c r="A39" s="57"/>
      <c r="B39" s="57"/>
      <c r="C39" s="57"/>
      <c r="D39" s="61"/>
      <c r="E39" s="62"/>
      <c r="F39" s="62"/>
      <c r="G39" s="62"/>
      <c r="H39" s="78"/>
    </row>
    <row r="40" spans="1:8" ht="9.75">
      <c r="A40" s="57"/>
      <c r="B40" s="57"/>
      <c r="C40" s="57"/>
      <c r="D40" s="61"/>
      <c r="E40" s="62"/>
      <c r="F40" s="62"/>
      <c r="G40" s="62"/>
      <c r="H40" s="78"/>
    </row>
    <row r="41" spans="1:8" ht="9.75">
      <c r="A41" s="57"/>
      <c r="B41" s="57"/>
      <c r="D41" s="61"/>
      <c r="E41" s="62"/>
      <c r="F41" s="62"/>
      <c r="G41" s="62"/>
      <c r="H41" s="78"/>
    </row>
    <row r="42" spans="1:8" ht="9.75">
      <c r="A42" s="63"/>
      <c r="B42" s="63"/>
      <c r="D42" s="64"/>
      <c r="E42" s="65"/>
      <c r="F42" s="65"/>
      <c r="G42" s="65"/>
      <c r="H42" s="78"/>
    </row>
    <row r="43" spans="1:8" ht="9.75">
      <c r="A43" s="57"/>
      <c r="B43" s="57"/>
      <c r="C43" s="57"/>
      <c r="D43" s="79"/>
      <c r="E43" s="80"/>
      <c r="F43" s="80"/>
      <c r="G43" s="80"/>
      <c r="H43" s="81"/>
    </row>
  </sheetData>
  <sheetProtection password="CFED" sheet="1"/>
  <printOptions/>
  <pageMargins left="0.7480314960629921" right="0.7480314960629921" top="0.984251968503937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5" sqref="E5:F5"/>
    </sheetView>
  </sheetViews>
  <sheetFormatPr defaultColWidth="9.140625" defaultRowHeight="15"/>
  <cols>
    <col min="1" max="2" width="3.28125" style="72" customWidth="1"/>
    <col min="3" max="3" width="37.8515625" style="72" customWidth="1"/>
    <col min="4" max="4" width="6.421875" style="72" customWidth="1"/>
    <col min="5" max="6" width="8.8515625" style="72" customWidth="1"/>
    <col min="7" max="7" width="13.57421875" style="72" customWidth="1"/>
    <col min="8" max="16384" width="8.8515625" style="72" customWidth="1"/>
  </cols>
  <sheetData>
    <row r="1" spans="1:8" ht="15.75" customHeight="1">
      <c r="A1" s="82" t="s">
        <v>74</v>
      </c>
      <c r="B1" s="68"/>
      <c r="C1" s="68"/>
      <c r="D1" s="69"/>
      <c r="E1" s="70"/>
      <c r="F1" s="70"/>
      <c r="G1" s="70"/>
      <c r="H1" s="77"/>
    </row>
    <row r="2" spans="1:8" ht="30">
      <c r="A2" s="66"/>
      <c r="B2" s="66"/>
      <c r="C2" s="66"/>
      <c r="D2" s="24" t="s">
        <v>20</v>
      </c>
      <c r="E2" s="67" t="s">
        <v>55</v>
      </c>
      <c r="F2" s="67" t="s">
        <v>58</v>
      </c>
      <c r="G2" s="67" t="s">
        <v>64</v>
      </c>
      <c r="H2" s="83"/>
    </row>
    <row r="3" spans="1:8" ht="47.25" customHeight="1">
      <c r="A3" s="23" t="s">
        <v>21</v>
      </c>
      <c r="B3" s="23"/>
      <c r="C3" s="73" t="s">
        <v>90</v>
      </c>
      <c r="D3" s="24"/>
      <c r="E3" s="25"/>
      <c r="F3" s="25"/>
      <c r="G3" s="25"/>
      <c r="H3" s="83"/>
    </row>
    <row r="4" spans="1:8" ht="8.25" customHeight="1">
      <c r="A4" s="23"/>
      <c r="B4" s="23"/>
      <c r="C4" s="23"/>
      <c r="D4" s="24"/>
      <c r="E4" s="25"/>
      <c r="F4" s="25"/>
      <c r="G4" s="25"/>
      <c r="H4" s="83"/>
    </row>
    <row r="5" spans="1:8" ht="31.5" customHeight="1">
      <c r="A5" s="23"/>
      <c r="B5" s="23"/>
      <c r="C5" s="26" t="s">
        <v>59</v>
      </c>
      <c r="D5" s="27"/>
      <c r="E5" s="28"/>
      <c r="F5" s="29"/>
      <c r="G5" s="29">
        <f>SUM(G6+G10)</f>
        <v>0</v>
      </c>
      <c r="H5" s="84"/>
    </row>
    <row r="6" spans="1:8" ht="27.75" customHeight="1">
      <c r="A6" s="23"/>
      <c r="B6" s="23"/>
      <c r="C6" s="30" t="s">
        <v>65</v>
      </c>
      <c r="D6" s="31" t="s">
        <v>117</v>
      </c>
      <c r="E6" s="32">
        <f>SUM(E7:E8)</f>
        <v>0</v>
      </c>
      <c r="F6" s="33" t="s">
        <v>52</v>
      </c>
      <c r="G6" s="33">
        <f>SUM(G7:G8)</f>
        <v>0</v>
      </c>
      <c r="H6" s="84"/>
    </row>
    <row r="7" spans="1:8" ht="24" customHeight="1">
      <c r="A7" s="23"/>
      <c r="B7" s="23"/>
      <c r="C7" s="34" t="s">
        <v>95</v>
      </c>
      <c r="D7" s="24" t="s">
        <v>118</v>
      </c>
      <c r="E7" s="25">
        <f>'STANJE POVRŠINA'!F10</f>
        <v>0</v>
      </c>
      <c r="F7" s="35">
        <v>0</v>
      </c>
      <c r="G7" s="36">
        <f>E7*F7</f>
        <v>0</v>
      </c>
      <c r="H7" s="84"/>
    </row>
    <row r="8" spans="1:8" ht="24" customHeight="1">
      <c r="A8" s="23"/>
      <c r="B8" s="23"/>
      <c r="C8" s="37" t="s">
        <v>96</v>
      </c>
      <c r="D8" s="24" t="s">
        <v>118</v>
      </c>
      <c r="E8" s="25">
        <f>'STANJE POVRŠINA'!G10</f>
        <v>0</v>
      </c>
      <c r="F8" s="35">
        <v>0</v>
      </c>
      <c r="G8" s="36">
        <f>E8*F8</f>
        <v>0</v>
      </c>
      <c r="H8" s="84"/>
    </row>
    <row r="9" spans="1:8" ht="24" customHeight="1">
      <c r="A9" s="23"/>
      <c r="B9" s="23"/>
      <c r="C9" s="34"/>
      <c r="D9" s="24"/>
      <c r="E9" s="25"/>
      <c r="F9" s="38"/>
      <c r="G9" s="36"/>
      <c r="H9" s="84"/>
    </row>
    <row r="10" spans="1:8" ht="27" customHeight="1">
      <c r="A10" s="23"/>
      <c r="B10" s="23"/>
      <c r="C10" s="30" t="s">
        <v>66</v>
      </c>
      <c r="D10" s="31" t="s">
        <v>117</v>
      </c>
      <c r="E10" s="32">
        <f>SUM(E11:E12)</f>
        <v>169.2</v>
      </c>
      <c r="F10" s="39" t="s">
        <v>52</v>
      </c>
      <c r="G10" s="33">
        <f>SUM(G11:G12)</f>
        <v>0</v>
      </c>
      <c r="H10" s="84"/>
    </row>
    <row r="11" spans="1:8" ht="32.25" customHeight="1">
      <c r="A11" s="23"/>
      <c r="B11" s="23"/>
      <c r="C11" s="37" t="s">
        <v>97</v>
      </c>
      <c r="D11" s="24" t="s">
        <v>118</v>
      </c>
      <c r="E11" s="25">
        <f>SUM('STANJE POVRŠINA'!I10)</f>
        <v>0</v>
      </c>
      <c r="F11" s="35">
        <v>0</v>
      </c>
      <c r="G11" s="36">
        <f>E11*F11</f>
        <v>0</v>
      </c>
      <c r="H11" s="84"/>
    </row>
    <row r="12" spans="1:8" ht="29.25" customHeight="1">
      <c r="A12" s="23"/>
      <c r="B12" s="23"/>
      <c r="C12" s="34" t="s">
        <v>86</v>
      </c>
      <c r="D12" s="24" t="s">
        <v>118</v>
      </c>
      <c r="E12" s="25">
        <f>SUM('STANJE POVRŠINA'!J10)</f>
        <v>169.2</v>
      </c>
      <c r="F12" s="35">
        <v>0</v>
      </c>
      <c r="G12" s="36">
        <f>E12*F12</f>
        <v>0</v>
      </c>
      <c r="H12" s="84"/>
    </row>
    <row r="13" spans="1:8" ht="21" customHeight="1">
      <c r="A13" s="23"/>
      <c r="B13" s="23"/>
      <c r="C13" s="34"/>
      <c r="D13" s="24"/>
      <c r="E13" s="25"/>
      <c r="F13" s="38"/>
      <c r="G13" s="36"/>
      <c r="H13" s="84"/>
    </row>
    <row r="14" spans="1:8" ht="36" customHeight="1">
      <c r="A14" s="23"/>
      <c r="B14" s="23"/>
      <c r="C14" s="26" t="s">
        <v>60</v>
      </c>
      <c r="D14" s="27"/>
      <c r="E14" s="28"/>
      <c r="F14" s="40"/>
      <c r="G14" s="29">
        <f>SUM(G15:G16)</f>
        <v>0</v>
      </c>
      <c r="H14" s="84"/>
    </row>
    <row r="15" spans="1:8" ht="24.75" customHeight="1">
      <c r="A15" s="23"/>
      <c r="B15" s="23"/>
      <c r="C15" s="34" t="s">
        <v>41</v>
      </c>
      <c r="D15" s="24" t="s">
        <v>118</v>
      </c>
      <c r="E15" s="25">
        <f>E6</f>
        <v>0</v>
      </c>
      <c r="F15" s="35">
        <v>0</v>
      </c>
      <c r="G15" s="36">
        <f>E15*F15</f>
        <v>0</v>
      </c>
      <c r="H15" s="84"/>
    </row>
    <row r="16" spans="1:8" ht="27" customHeight="1">
      <c r="A16" s="23"/>
      <c r="B16" s="23"/>
      <c r="C16" s="34" t="s">
        <v>42</v>
      </c>
      <c r="D16" s="24" t="s">
        <v>118</v>
      </c>
      <c r="E16" s="25">
        <f>E10</f>
        <v>169.2</v>
      </c>
      <c r="F16" s="35">
        <v>0</v>
      </c>
      <c r="G16" s="36">
        <f>E16*F16</f>
        <v>0</v>
      </c>
      <c r="H16" s="84"/>
    </row>
    <row r="17" spans="1:8" ht="20.25" customHeight="1">
      <c r="A17" s="23"/>
      <c r="B17" s="23"/>
      <c r="C17" s="34"/>
      <c r="D17" s="24"/>
      <c r="E17" s="25"/>
      <c r="F17" s="36"/>
      <c r="G17" s="36"/>
      <c r="H17" s="83"/>
    </row>
    <row r="18" spans="1:8" ht="28.5" customHeight="1">
      <c r="A18" s="23"/>
      <c r="B18" s="23"/>
      <c r="C18" s="30" t="s">
        <v>102</v>
      </c>
      <c r="D18" s="27" t="s">
        <v>52</v>
      </c>
      <c r="E18" s="28"/>
      <c r="F18" s="29"/>
      <c r="G18" s="29">
        <f>SUM(G19:G22)</f>
        <v>0</v>
      </c>
      <c r="H18" s="83"/>
    </row>
    <row r="19" spans="1:8" ht="27.75" customHeight="1">
      <c r="A19" s="23"/>
      <c r="B19" s="23"/>
      <c r="C19" s="87" t="s">
        <v>98</v>
      </c>
      <c r="D19" s="24" t="s">
        <v>56</v>
      </c>
      <c r="E19" s="41" t="s">
        <v>52</v>
      </c>
      <c r="F19" s="36">
        <v>0</v>
      </c>
      <c r="G19" s="36">
        <f>F19</f>
        <v>0</v>
      </c>
      <c r="H19" s="83"/>
    </row>
    <row r="20" spans="1:8" ht="22.5" customHeight="1">
      <c r="A20" s="23"/>
      <c r="B20" s="23"/>
      <c r="C20" s="87" t="s">
        <v>99</v>
      </c>
      <c r="D20" s="42" t="s">
        <v>43</v>
      </c>
      <c r="E20" s="43" t="s">
        <v>52</v>
      </c>
      <c r="F20" s="45">
        <v>0</v>
      </c>
      <c r="G20" s="45">
        <f>F20</f>
        <v>0</v>
      </c>
      <c r="H20" s="83"/>
    </row>
    <row r="21" spans="1:8" ht="27" customHeight="1">
      <c r="A21" s="23"/>
      <c r="B21" s="23"/>
      <c r="C21" s="87" t="s">
        <v>100</v>
      </c>
      <c r="D21" s="24" t="s">
        <v>43</v>
      </c>
      <c r="E21" s="41" t="s">
        <v>52</v>
      </c>
      <c r="F21" s="36">
        <v>0</v>
      </c>
      <c r="G21" s="36">
        <f>F21</f>
        <v>0</v>
      </c>
      <c r="H21" s="83"/>
    </row>
    <row r="22" spans="1:8" ht="9.75">
      <c r="A22" s="23"/>
      <c r="B22" s="23"/>
      <c r="C22" s="87" t="s">
        <v>101</v>
      </c>
      <c r="D22" s="24" t="s">
        <v>43</v>
      </c>
      <c r="E22" s="25"/>
      <c r="F22" s="36"/>
      <c r="G22" s="36">
        <f>F22</f>
        <v>0</v>
      </c>
      <c r="H22" s="83"/>
    </row>
    <row r="23" spans="1:8" ht="9.75">
      <c r="A23" s="23"/>
      <c r="B23" s="23"/>
      <c r="C23" s="46"/>
      <c r="D23" s="24"/>
      <c r="E23" s="25"/>
      <c r="F23" s="36"/>
      <c r="G23" s="36"/>
      <c r="H23" s="85"/>
    </row>
    <row r="24" spans="1:8" ht="9.75">
      <c r="A24" s="23"/>
      <c r="B24" s="23"/>
      <c r="C24" s="46"/>
      <c r="D24" s="24"/>
      <c r="E24" s="25"/>
      <c r="F24" s="36"/>
      <c r="G24" s="36"/>
      <c r="H24" s="83"/>
    </row>
    <row r="25" spans="1:8" ht="28.5" customHeight="1">
      <c r="A25" s="23"/>
      <c r="B25" s="23"/>
      <c r="C25" s="30" t="s">
        <v>57</v>
      </c>
      <c r="D25" s="27" t="s">
        <v>43</v>
      </c>
      <c r="E25" s="28"/>
      <c r="F25" s="29">
        <v>0</v>
      </c>
      <c r="G25" s="29">
        <f>F25</f>
        <v>0</v>
      </c>
      <c r="H25" s="83"/>
    </row>
    <row r="26" spans="1:8" ht="9.75">
      <c r="A26" s="75"/>
      <c r="B26" s="75"/>
      <c r="C26" s="46"/>
      <c r="D26" s="24"/>
      <c r="E26" s="25"/>
      <c r="F26" s="47"/>
      <c r="G26" s="45"/>
      <c r="H26" s="77"/>
    </row>
    <row r="27" spans="1:8" ht="9.75">
      <c r="A27" s="66"/>
      <c r="B27" s="66"/>
      <c r="C27" s="48"/>
      <c r="D27" s="42"/>
      <c r="E27" s="47"/>
      <c r="F27" s="47"/>
      <c r="G27" s="45"/>
      <c r="H27" s="77"/>
    </row>
    <row r="28" spans="1:8" ht="14.25" customHeight="1">
      <c r="A28" s="76"/>
      <c r="B28" s="76"/>
      <c r="C28" s="49" t="s">
        <v>75</v>
      </c>
      <c r="D28" s="50"/>
      <c r="E28" s="51"/>
      <c r="F28" s="51" t="s">
        <v>52</v>
      </c>
      <c r="G28" s="52">
        <f>G25+G18+G14+G5</f>
        <v>0</v>
      </c>
      <c r="H28" s="86" t="s">
        <v>52</v>
      </c>
    </row>
    <row r="29" spans="1:8" ht="9.75">
      <c r="A29" s="53"/>
      <c r="B29" s="53"/>
      <c r="C29" s="53" t="s">
        <v>120</v>
      </c>
      <c r="D29" s="54"/>
      <c r="E29" s="55"/>
      <c r="F29" s="55"/>
      <c r="G29" s="55"/>
      <c r="H29" s="77"/>
    </row>
    <row r="30" spans="1:8" ht="9.75">
      <c r="A30" s="53"/>
      <c r="B30" s="53"/>
      <c r="D30" s="54"/>
      <c r="E30" s="55"/>
      <c r="F30" s="55"/>
      <c r="G30" s="55"/>
      <c r="H30" s="77"/>
    </row>
    <row r="31" spans="1:8" ht="9.75">
      <c r="A31" s="53"/>
      <c r="B31" s="53"/>
      <c r="C31" s="60" t="s">
        <v>103</v>
      </c>
      <c r="D31" s="54"/>
      <c r="E31" s="55"/>
      <c r="F31" s="55"/>
      <c r="G31" s="55"/>
      <c r="H31" s="77"/>
    </row>
    <row r="32" spans="1:8" ht="9.75">
      <c r="A32" s="53"/>
      <c r="B32" s="53"/>
      <c r="D32" s="54"/>
      <c r="E32" s="55"/>
      <c r="F32" s="55"/>
      <c r="G32" s="55"/>
      <c r="H32" s="77"/>
    </row>
    <row r="33" spans="1:8" ht="9.75">
      <c r="A33" s="60"/>
      <c r="B33" s="60"/>
      <c r="C33" s="57" t="s">
        <v>104</v>
      </c>
      <c r="D33" s="58"/>
      <c r="E33" s="59"/>
      <c r="F33" s="59"/>
      <c r="G33" s="59"/>
      <c r="H33" s="71"/>
    </row>
    <row r="34" spans="1:8" ht="9.75">
      <c r="A34" s="60"/>
      <c r="B34" s="60"/>
      <c r="D34" s="58"/>
      <c r="E34" s="59"/>
      <c r="F34" s="59"/>
      <c r="G34" s="59"/>
      <c r="H34" s="71"/>
    </row>
    <row r="35" spans="1:8" ht="9.75">
      <c r="A35" s="57"/>
      <c r="B35" s="57"/>
      <c r="C35" s="57" t="s">
        <v>106</v>
      </c>
      <c r="D35" s="61"/>
      <c r="E35" s="62"/>
      <c r="F35" s="62"/>
      <c r="G35" s="62"/>
      <c r="H35" s="78"/>
    </row>
    <row r="36" spans="1:8" ht="9.75">
      <c r="A36" s="57"/>
      <c r="B36" s="57"/>
      <c r="C36" s="63" t="s">
        <v>105</v>
      </c>
      <c r="D36" s="61"/>
      <c r="E36" s="62"/>
      <c r="F36" s="62"/>
      <c r="G36" s="62"/>
      <c r="H36" s="78"/>
    </row>
    <row r="37" spans="1:8" ht="9.75">
      <c r="A37" s="57"/>
      <c r="B37" s="57"/>
      <c r="C37" s="57"/>
      <c r="D37" s="61"/>
      <c r="E37" s="62"/>
      <c r="F37" s="62"/>
      <c r="G37" s="62"/>
      <c r="H37" s="78"/>
    </row>
    <row r="38" spans="1:8" ht="9.75">
      <c r="A38" s="57"/>
      <c r="B38" s="57"/>
      <c r="C38" s="57"/>
      <c r="D38" s="61"/>
      <c r="E38" s="62"/>
      <c r="F38" s="62"/>
      <c r="G38" s="62"/>
      <c r="H38" s="78"/>
    </row>
    <row r="39" spans="1:8" ht="9.75">
      <c r="A39" s="57"/>
      <c r="B39" s="57"/>
      <c r="C39" s="57"/>
      <c r="D39" s="61"/>
      <c r="E39" s="62"/>
      <c r="F39" s="62"/>
      <c r="G39" s="62"/>
      <c r="H39" s="78"/>
    </row>
    <row r="40" spans="1:8" ht="9.75">
      <c r="A40" s="57"/>
      <c r="B40" s="57"/>
      <c r="D40" s="61"/>
      <c r="E40" s="62"/>
      <c r="F40" s="62"/>
      <c r="G40" s="62"/>
      <c r="H40" s="78"/>
    </row>
    <row r="41" spans="1:8" ht="9.75">
      <c r="A41" s="63"/>
      <c r="B41" s="63"/>
      <c r="D41" s="64"/>
      <c r="E41" s="65"/>
      <c r="F41" s="65"/>
      <c r="G41" s="65"/>
      <c r="H41" s="78"/>
    </row>
    <row r="42" spans="1:8" ht="9.75">
      <c r="A42" s="57"/>
      <c r="B42" s="57"/>
      <c r="C42" s="57"/>
      <c r="D42" s="79"/>
      <c r="E42" s="80"/>
      <c r="F42" s="80"/>
      <c r="G42" s="80"/>
      <c r="H42" s="81"/>
    </row>
  </sheetData>
  <sheetProtection password="CFED" sheet="1"/>
  <printOptions/>
  <pageMargins left="0.7480314960629921" right="0.7480314960629921" top="0.9448818897637796" bottom="0.1968503937007874" header="0.5118110236220472" footer="0.5118110236220472"/>
  <pageSetup orientation="portrait" paperSize="9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9" sqref="C9"/>
    </sheetView>
  </sheetViews>
  <sheetFormatPr defaultColWidth="9.140625" defaultRowHeight="15"/>
  <cols>
    <col min="1" max="1" width="3.421875" style="72" customWidth="1"/>
    <col min="2" max="2" width="3.00390625" style="72" customWidth="1"/>
    <col min="3" max="3" width="47.7109375" style="72" customWidth="1"/>
    <col min="4" max="4" width="7.140625" style="72" customWidth="1"/>
    <col min="5" max="5" width="6.140625" style="72" customWidth="1"/>
    <col min="6" max="16384" width="8.8515625" style="72" customWidth="1"/>
  </cols>
  <sheetData>
    <row r="1" spans="1:8" ht="13.5">
      <c r="A1" s="82" t="s">
        <v>114</v>
      </c>
      <c r="B1" s="68"/>
      <c r="C1" s="68"/>
      <c r="D1" s="69"/>
      <c r="E1" s="70"/>
      <c r="F1" s="70"/>
      <c r="G1" s="70"/>
      <c r="H1" s="71"/>
    </row>
    <row r="2" spans="1:8" ht="30">
      <c r="A2" s="66"/>
      <c r="B2" s="66"/>
      <c r="C2" s="66"/>
      <c r="D2" s="24" t="s">
        <v>20</v>
      </c>
      <c r="E2" s="67" t="s">
        <v>55</v>
      </c>
      <c r="F2" s="67" t="s">
        <v>58</v>
      </c>
      <c r="G2" s="67" t="s">
        <v>64</v>
      </c>
      <c r="H2" s="71"/>
    </row>
    <row r="3" spans="1:8" ht="84" customHeight="1">
      <c r="A3" s="23" t="s">
        <v>21</v>
      </c>
      <c r="B3" s="23"/>
      <c r="C3" s="73" t="s">
        <v>91</v>
      </c>
      <c r="D3" s="24"/>
      <c r="E3" s="25"/>
      <c r="F3" s="25"/>
      <c r="G3" s="25"/>
      <c r="H3" s="71"/>
    </row>
    <row r="4" spans="1:8" ht="9.75">
      <c r="A4" s="23"/>
      <c r="B4" s="23"/>
      <c r="C4" s="23"/>
      <c r="D4" s="24"/>
      <c r="E4" s="25"/>
      <c r="F4" s="25"/>
      <c r="G4" s="25"/>
      <c r="H4" s="71"/>
    </row>
    <row r="5" spans="1:8" ht="30.75" customHeight="1">
      <c r="A5" s="23"/>
      <c r="B5" s="23"/>
      <c r="C5" s="26" t="s">
        <v>59</v>
      </c>
      <c r="D5" s="27"/>
      <c r="E5" s="28"/>
      <c r="F5" s="29"/>
      <c r="G5" s="29">
        <f>SUM(G6+G10)</f>
        <v>0</v>
      </c>
      <c r="H5" s="71"/>
    </row>
    <row r="6" spans="1:8" ht="21" customHeight="1">
      <c r="A6" s="23"/>
      <c r="B6" s="23"/>
      <c r="C6" s="30" t="s">
        <v>65</v>
      </c>
      <c r="D6" s="31" t="s">
        <v>117</v>
      </c>
      <c r="E6" s="32">
        <f>SUM(E7:E8)</f>
        <v>6412.23</v>
      </c>
      <c r="F6" s="33" t="s">
        <v>52</v>
      </c>
      <c r="G6" s="33">
        <f>SUM(G7:G8)</f>
        <v>0</v>
      </c>
      <c r="H6" s="71"/>
    </row>
    <row r="7" spans="1:8" ht="30" customHeight="1">
      <c r="A7" s="23"/>
      <c r="B7" s="23"/>
      <c r="C7" s="34" t="s">
        <v>95</v>
      </c>
      <c r="D7" s="24" t="s">
        <v>118</v>
      </c>
      <c r="E7" s="25">
        <f>SUM('STANJE POVRŠINA'!F11)</f>
        <v>4090.43</v>
      </c>
      <c r="F7" s="35">
        <v>0</v>
      </c>
      <c r="G7" s="36">
        <f>E7*F7</f>
        <v>0</v>
      </c>
      <c r="H7" s="71"/>
    </row>
    <row r="8" spans="1:8" ht="20.25" customHeight="1">
      <c r="A8" s="23"/>
      <c r="B8" s="23"/>
      <c r="C8" s="37" t="s">
        <v>96</v>
      </c>
      <c r="D8" s="24" t="s">
        <v>118</v>
      </c>
      <c r="E8" s="25">
        <f>SUM('STANJE POVRŠINA'!G11)</f>
        <v>2321.8</v>
      </c>
      <c r="F8" s="35">
        <v>0</v>
      </c>
      <c r="G8" s="36">
        <f>E8*F8</f>
        <v>0</v>
      </c>
      <c r="H8" s="71"/>
    </row>
    <row r="9" spans="1:8" ht="22.5" customHeight="1">
      <c r="A9" s="23"/>
      <c r="B9" s="23"/>
      <c r="C9" s="34"/>
      <c r="D9" s="24"/>
      <c r="E9" s="25"/>
      <c r="F9" s="38"/>
      <c r="G9" s="36"/>
      <c r="H9" s="71"/>
    </row>
    <row r="10" spans="1:8" ht="39" customHeight="1">
      <c r="A10" s="23"/>
      <c r="B10" s="23"/>
      <c r="C10" s="30" t="s">
        <v>87</v>
      </c>
      <c r="D10" s="31" t="s">
        <v>117</v>
      </c>
      <c r="E10" s="32">
        <f>SUM(E11:E12)</f>
        <v>255.28</v>
      </c>
      <c r="F10" s="39" t="s">
        <v>52</v>
      </c>
      <c r="G10" s="33">
        <f>SUM(G11:G12)</f>
        <v>0</v>
      </c>
      <c r="H10" s="71"/>
    </row>
    <row r="11" spans="1:8" ht="34.5" customHeight="1">
      <c r="A11" s="23"/>
      <c r="B11" s="23"/>
      <c r="C11" s="37" t="s">
        <v>97</v>
      </c>
      <c r="D11" s="24" t="s">
        <v>118</v>
      </c>
      <c r="E11" s="25">
        <f>SUM('STANJE POVRŠINA'!I11)</f>
        <v>255.28</v>
      </c>
      <c r="F11" s="35">
        <v>0</v>
      </c>
      <c r="G11" s="36">
        <f>E11*F11</f>
        <v>0</v>
      </c>
      <c r="H11" s="71"/>
    </row>
    <row r="12" spans="1:8" ht="27" customHeight="1">
      <c r="A12" s="23"/>
      <c r="B12" s="23"/>
      <c r="C12" s="34" t="s">
        <v>86</v>
      </c>
      <c r="D12" s="24" t="s">
        <v>118</v>
      </c>
      <c r="E12" s="25">
        <f>SUM('STANJE POVRŠINA'!J11)</f>
        <v>0</v>
      </c>
      <c r="F12" s="35">
        <v>0</v>
      </c>
      <c r="G12" s="36">
        <f>E12*F12</f>
        <v>0</v>
      </c>
      <c r="H12" s="71"/>
    </row>
    <row r="13" spans="1:8" ht="29.25" customHeight="1">
      <c r="A13" s="23"/>
      <c r="B13" s="23"/>
      <c r="C13" s="34"/>
      <c r="D13" s="24"/>
      <c r="E13" s="25"/>
      <c r="F13" s="38"/>
      <c r="G13" s="36"/>
      <c r="H13" s="71"/>
    </row>
    <row r="14" spans="1:8" ht="40.5" customHeight="1">
      <c r="A14" s="23"/>
      <c r="B14" s="23"/>
      <c r="C14" s="26" t="s">
        <v>60</v>
      </c>
      <c r="D14" s="27"/>
      <c r="E14" s="28"/>
      <c r="F14" s="40"/>
      <c r="G14" s="29">
        <f>SUM(G15:G16)</f>
        <v>0</v>
      </c>
      <c r="H14" s="71"/>
    </row>
    <row r="15" spans="1:8" ht="25.5" customHeight="1">
      <c r="A15" s="23"/>
      <c r="B15" s="23"/>
      <c r="C15" s="34" t="s">
        <v>41</v>
      </c>
      <c r="D15" s="24" t="s">
        <v>118</v>
      </c>
      <c r="E15" s="25">
        <f>E6</f>
        <v>6412.23</v>
      </c>
      <c r="F15" s="35">
        <v>0</v>
      </c>
      <c r="G15" s="36">
        <f>E15*F15</f>
        <v>0</v>
      </c>
      <c r="H15" s="71"/>
    </row>
    <row r="16" spans="1:8" ht="30" customHeight="1">
      <c r="A16" s="23"/>
      <c r="B16" s="23"/>
      <c r="C16" s="34" t="s">
        <v>42</v>
      </c>
      <c r="D16" s="24" t="s">
        <v>118</v>
      </c>
      <c r="E16" s="25">
        <f>E10</f>
        <v>255.28</v>
      </c>
      <c r="F16" s="35">
        <v>0</v>
      </c>
      <c r="G16" s="36">
        <f>E16*F16</f>
        <v>0</v>
      </c>
      <c r="H16" s="71"/>
    </row>
    <row r="17" spans="1:8" ht="33" customHeight="1">
      <c r="A17" s="23"/>
      <c r="B17" s="23"/>
      <c r="C17" s="34"/>
      <c r="D17" s="24"/>
      <c r="E17" s="25"/>
      <c r="F17" s="38"/>
      <c r="G17" s="36"/>
      <c r="H17" s="71"/>
    </row>
    <row r="18" spans="1:8" ht="37.5" customHeight="1">
      <c r="A18" s="23"/>
      <c r="B18" s="23"/>
      <c r="C18" s="30" t="s">
        <v>102</v>
      </c>
      <c r="D18" s="27" t="s">
        <v>52</v>
      </c>
      <c r="E18" s="28"/>
      <c r="F18" s="40"/>
      <c r="G18" s="29">
        <f>SUM(G19:G22)</f>
        <v>0</v>
      </c>
      <c r="H18" s="71"/>
    </row>
    <row r="19" spans="1:8" ht="31.5" customHeight="1">
      <c r="A19" s="23"/>
      <c r="B19" s="23"/>
      <c r="C19" s="37" t="s">
        <v>98</v>
      </c>
      <c r="D19" s="24" t="s">
        <v>56</v>
      </c>
      <c r="E19" s="41" t="s">
        <v>52</v>
      </c>
      <c r="F19" s="35">
        <v>0</v>
      </c>
      <c r="G19" s="36">
        <f>F19</f>
        <v>0</v>
      </c>
      <c r="H19" s="71"/>
    </row>
    <row r="20" spans="1:8" ht="23.25" customHeight="1">
      <c r="A20" s="23"/>
      <c r="B20" s="23"/>
      <c r="C20" s="37" t="s">
        <v>99</v>
      </c>
      <c r="D20" s="42" t="s">
        <v>43</v>
      </c>
      <c r="E20" s="43" t="s">
        <v>52</v>
      </c>
      <c r="F20" s="44">
        <v>0</v>
      </c>
      <c r="G20" s="45">
        <f>F20</f>
        <v>0</v>
      </c>
      <c r="H20" s="71"/>
    </row>
    <row r="21" spans="1:8" ht="24.75" customHeight="1">
      <c r="A21" s="23"/>
      <c r="B21" s="23"/>
      <c r="C21" s="37" t="s">
        <v>100</v>
      </c>
      <c r="D21" s="24" t="s">
        <v>43</v>
      </c>
      <c r="E21" s="41" t="s">
        <v>52</v>
      </c>
      <c r="F21" s="35">
        <v>0</v>
      </c>
      <c r="G21" s="36">
        <f>F21</f>
        <v>0</v>
      </c>
      <c r="H21" s="71"/>
    </row>
    <row r="22" spans="1:8" ht="9.75">
      <c r="A22" s="23"/>
      <c r="B22" s="23"/>
      <c r="C22" s="37" t="s">
        <v>101</v>
      </c>
      <c r="D22" s="24" t="s">
        <v>43</v>
      </c>
      <c r="E22" s="25"/>
      <c r="F22" s="35"/>
      <c r="G22" s="36">
        <f>F22</f>
        <v>0</v>
      </c>
      <c r="H22" s="71"/>
    </row>
    <row r="23" spans="1:8" ht="9.75">
      <c r="A23" s="23"/>
      <c r="B23" s="23"/>
      <c r="C23" s="46"/>
      <c r="D23" s="24"/>
      <c r="E23" s="25"/>
      <c r="F23" s="38"/>
      <c r="G23" s="36"/>
      <c r="H23" s="71"/>
    </row>
    <row r="24" spans="1:8" ht="27.75" customHeight="1">
      <c r="A24" s="23"/>
      <c r="B24" s="23"/>
      <c r="C24" s="46"/>
      <c r="D24" s="24"/>
      <c r="E24" s="25"/>
      <c r="F24" s="38"/>
      <c r="G24" s="36"/>
      <c r="H24" s="71"/>
    </row>
    <row r="25" spans="1:8" ht="36" customHeight="1">
      <c r="A25" s="23"/>
      <c r="B25" s="23"/>
      <c r="C25" s="30" t="s">
        <v>57</v>
      </c>
      <c r="D25" s="27" t="s">
        <v>43</v>
      </c>
      <c r="E25" s="28"/>
      <c r="F25" s="74">
        <v>0</v>
      </c>
      <c r="G25" s="29">
        <f>F25</f>
        <v>0</v>
      </c>
      <c r="H25" s="71"/>
    </row>
    <row r="26" spans="1:8" ht="9.75">
      <c r="A26" s="75"/>
      <c r="B26" s="75"/>
      <c r="C26" s="46"/>
      <c r="D26" s="24"/>
      <c r="E26" s="25"/>
      <c r="F26" s="47"/>
      <c r="G26" s="45"/>
      <c r="H26" s="71"/>
    </row>
    <row r="27" spans="1:8" ht="9.75">
      <c r="A27" s="66"/>
      <c r="B27" s="66"/>
      <c r="C27" s="48"/>
      <c r="D27" s="42"/>
      <c r="E27" s="47"/>
      <c r="F27" s="47"/>
      <c r="G27" s="45"/>
      <c r="H27" s="71"/>
    </row>
    <row r="28" spans="1:8" ht="37.5" customHeight="1">
      <c r="A28" s="76"/>
      <c r="B28" s="76"/>
      <c r="C28" s="49" t="s">
        <v>77</v>
      </c>
      <c r="D28" s="50"/>
      <c r="E28" s="51"/>
      <c r="F28" s="51" t="s">
        <v>52</v>
      </c>
      <c r="G28" s="52">
        <f>G25+G18+G14+G5</f>
        <v>0</v>
      </c>
      <c r="H28" s="71"/>
    </row>
    <row r="29" spans="1:8" ht="9.75">
      <c r="A29" s="53"/>
      <c r="B29" s="53"/>
      <c r="C29" s="53"/>
      <c r="D29" s="54"/>
      <c r="E29" s="55"/>
      <c r="F29" s="55"/>
      <c r="G29" s="55"/>
      <c r="H29" s="71"/>
    </row>
    <row r="30" spans="1:8" ht="9.75">
      <c r="A30" s="53"/>
      <c r="B30" s="53"/>
      <c r="C30" s="53"/>
      <c r="D30" s="54"/>
      <c r="E30" s="55"/>
      <c r="F30" s="55"/>
      <c r="G30" s="55"/>
      <c r="H30" s="71"/>
    </row>
    <row r="31" spans="1:8" ht="9.75">
      <c r="A31" s="53"/>
      <c r="B31" s="53"/>
      <c r="C31" s="53" t="s">
        <v>62</v>
      </c>
      <c r="D31" s="54"/>
      <c r="E31" s="55"/>
      <c r="F31" s="55"/>
      <c r="G31" s="55"/>
      <c r="H31" s="77"/>
    </row>
    <row r="32" spans="1:8" ht="9.75">
      <c r="A32" s="53"/>
      <c r="B32" s="53"/>
      <c r="C32" s="56" t="s">
        <v>63</v>
      </c>
      <c r="D32" s="54"/>
      <c r="E32" s="55"/>
      <c r="F32" s="55"/>
      <c r="G32" s="55"/>
      <c r="H32" s="77"/>
    </row>
    <row r="33" spans="1:8" ht="9.75">
      <c r="A33" s="53"/>
      <c r="B33" s="53"/>
      <c r="C33" s="56" t="s">
        <v>52</v>
      </c>
      <c r="D33" s="54"/>
      <c r="E33" s="55"/>
      <c r="F33" s="55"/>
      <c r="G33" s="55"/>
      <c r="H33" s="77"/>
    </row>
    <row r="34" spans="1:8" ht="9.75">
      <c r="A34" s="60"/>
      <c r="B34" s="60"/>
      <c r="C34" s="57"/>
      <c r="D34" s="58"/>
      <c r="E34" s="59"/>
      <c r="F34" s="59"/>
      <c r="G34" s="59"/>
      <c r="H34" s="71"/>
    </row>
    <row r="35" spans="1:8" ht="9.75">
      <c r="A35" s="60"/>
      <c r="B35" s="60"/>
      <c r="C35" s="60" t="s">
        <v>103</v>
      </c>
      <c r="D35" s="58"/>
      <c r="E35" s="59"/>
      <c r="F35" s="59"/>
      <c r="G35" s="59"/>
      <c r="H35" s="71"/>
    </row>
    <row r="36" spans="1:8" ht="9.75">
      <c r="A36" s="57"/>
      <c r="B36" s="57"/>
      <c r="C36" s="57"/>
      <c r="D36" s="61"/>
      <c r="E36" s="62"/>
      <c r="F36" s="62"/>
      <c r="G36" s="62"/>
      <c r="H36" s="78"/>
    </row>
    <row r="37" spans="1:8" ht="9.75">
      <c r="A37" s="57"/>
      <c r="B37" s="57"/>
      <c r="C37" s="57" t="s">
        <v>104</v>
      </c>
      <c r="D37" s="61"/>
      <c r="E37" s="62"/>
      <c r="F37" s="62"/>
      <c r="G37" s="62"/>
      <c r="H37" s="78"/>
    </row>
    <row r="38" spans="1:8" ht="9.75">
      <c r="A38" s="57"/>
      <c r="B38" s="57"/>
      <c r="C38" s="57"/>
      <c r="D38" s="61"/>
      <c r="E38" s="62"/>
      <c r="F38" s="62"/>
      <c r="G38" s="62"/>
      <c r="H38" s="78"/>
    </row>
    <row r="39" spans="1:8" ht="9.75">
      <c r="A39" s="57"/>
      <c r="B39" s="57"/>
      <c r="C39" s="57"/>
      <c r="D39" s="61"/>
      <c r="E39" s="62"/>
      <c r="F39" s="62"/>
      <c r="G39" s="62"/>
      <c r="H39" s="78"/>
    </row>
    <row r="40" spans="1:8" ht="9.75">
      <c r="A40" s="57"/>
      <c r="B40" s="57"/>
      <c r="C40" s="57"/>
      <c r="D40" s="61"/>
      <c r="E40" s="62"/>
      <c r="F40" s="62"/>
      <c r="G40" s="62"/>
      <c r="H40" s="78"/>
    </row>
    <row r="41" spans="1:8" ht="9.75">
      <c r="A41" s="57"/>
      <c r="B41" s="57"/>
      <c r="C41" s="57" t="s">
        <v>106</v>
      </c>
      <c r="D41" s="61"/>
      <c r="E41" s="62"/>
      <c r="F41" s="62"/>
      <c r="G41" s="62"/>
      <c r="H41" s="78"/>
    </row>
    <row r="42" spans="1:8" ht="9.75">
      <c r="A42" s="63"/>
      <c r="B42" s="63"/>
      <c r="C42" s="63" t="s">
        <v>105</v>
      </c>
      <c r="D42" s="64"/>
      <c r="E42" s="65"/>
      <c r="F42" s="65"/>
      <c r="G42" s="65"/>
      <c r="H42" s="78"/>
    </row>
    <row r="43" spans="1:8" ht="9.75">
      <c r="A43" s="57"/>
      <c r="B43" s="57"/>
      <c r="C43" s="57"/>
      <c r="D43" s="79"/>
      <c r="E43" s="80"/>
      <c r="F43" s="80"/>
      <c r="G43" s="80"/>
      <c r="H43" s="81"/>
    </row>
  </sheetData>
  <sheetProtection password="CFED" sheet="1"/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8" sqref="C8"/>
    </sheetView>
  </sheetViews>
  <sheetFormatPr defaultColWidth="9.140625" defaultRowHeight="15"/>
  <cols>
    <col min="1" max="1" width="3.00390625" style="0" customWidth="1"/>
    <col min="2" max="2" width="4.28125" style="0" customWidth="1"/>
    <col min="3" max="3" width="40.8515625" style="0" customWidth="1"/>
    <col min="4" max="4" width="7.421875" style="0" customWidth="1"/>
    <col min="5" max="5" width="6.7109375" style="0" customWidth="1"/>
    <col min="6" max="6" width="9.7109375" style="0" customWidth="1"/>
    <col min="7" max="7" width="14.00390625" style="0" customWidth="1"/>
  </cols>
  <sheetData>
    <row r="1" spans="1:8" ht="14.25">
      <c r="A1" s="12" t="s">
        <v>115</v>
      </c>
      <c r="B1" s="12"/>
      <c r="C1" s="12"/>
      <c r="D1" s="13"/>
      <c r="E1" s="14"/>
      <c r="F1" s="14"/>
      <c r="G1" s="14"/>
      <c r="H1" s="3"/>
    </row>
    <row r="2" spans="1:8" ht="35.25" customHeight="1">
      <c r="A2" s="66"/>
      <c r="B2" s="66"/>
      <c r="C2" s="66"/>
      <c r="D2" s="24" t="s">
        <v>119</v>
      </c>
      <c r="E2" s="67" t="s">
        <v>55</v>
      </c>
      <c r="F2" s="67" t="s">
        <v>58</v>
      </c>
      <c r="G2" s="67" t="s">
        <v>64</v>
      </c>
      <c r="H2" s="3"/>
    </row>
    <row r="3" spans="1:8" ht="126.75" customHeight="1">
      <c r="A3" s="19" t="s">
        <v>21</v>
      </c>
      <c r="B3" s="19"/>
      <c r="C3" s="22" t="s">
        <v>88</v>
      </c>
      <c r="D3" s="17"/>
      <c r="E3" s="18"/>
      <c r="F3" s="18"/>
      <c r="G3" s="18"/>
      <c r="H3" s="3"/>
    </row>
    <row r="4" spans="1:8" ht="21.75" customHeight="1">
      <c r="A4" s="19"/>
      <c r="B4" s="19"/>
      <c r="C4" s="23"/>
      <c r="D4" s="24"/>
      <c r="E4" s="25"/>
      <c r="F4" s="25"/>
      <c r="G4" s="25"/>
      <c r="H4" s="3"/>
    </row>
    <row r="5" spans="1:8" ht="35.25" customHeight="1">
      <c r="A5" s="19"/>
      <c r="B5" s="19"/>
      <c r="C5" s="26" t="s">
        <v>59</v>
      </c>
      <c r="D5" s="27"/>
      <c r="E5" s="28"/>
      <c r="F5" s="29"/>
      <c r="G5" s="29">
        <f>SUM(G6+G10)</f>
        <v>0</v>
      </c>
      <c r="H5" s="3"/>
    </row>
    <row r="6" spans="1:8" ht="23.25" customHeight="1">
      <c r="A6" s="19"/>
      <c r="B6" s="19"/>
      <c r="C6" s="30" t="s">
        <v>65</v>
      </c>
      <c r="D6" s="31" t="s">
        <v>117</v>
      </c>
      <c r="E6" s="32">
        <f>SUM(E7:E8)</f>
        <v>4690</v>
      </c>
      <c r="F6" s="33" t="s">
        <v>52</v>
      </c>
      <c r="G6" s="33">
        <f>SUM(G7:G8)</f>
        <v>0</v>
      </c>
      <c r="H6" s="3"/>
    </row>
    <row r="7" spans="1:8" ht="28.5" customHeight="1">
      <c r="A7" s="19"/>
      <c r="B7" s="19"/>
      <c r="C7" s="34" t="s">
        <v>95</v>
      </c>
      <c r="D7" s="24" t="s">
        <v>118</v>
      </c>
      <c r="E7" s="25">
        <f>'STANJE POVRŠINA'!F13</f>
        <v>0</v>
      </c>
      <c r="F7" s="35">
        <v>0</v>
      </c>
      <c r="G7" s="36">
        <f>E7*F7</f>
        <v>0</v>
      </c>
      <c r="H7" s="3"/>
    </row>
    <row r="8" spans="1:8" ht="27" customHeight="1">
      <c r="A8" s="19"/>
      <c r="B8" s="19"/>
      <c r="C8" s="37" t="s">
        <v>96</v>
      </c>
      <c r="D8" s="24" t="s">
        <v>118</v>
      </c>
      <c r="E8" s="25">
        <f>'STANJE POVRŠINA'!G13</f>
        <v>4690</v>
      </c>
      <c r="F8" s="35">
        <v>0</v>
      </c>
      <c r="G8" s="36">
        <f>E8*F8</f>
        <v>0</v>
      </c>
      <c r="H8" s="3"/>
    </row>
    <row r="9" spans="1:8" ht="24.75" customHeight="1">
      <c r="A9" s="19"/>
      <c r="B9" s="19"/>
      <c r="C9" s="34"/>
      <c r="D9" s="24"/>
      <c r="E9" s="25"/>
      <c r="F9" s="38"/>
      <c r="G9" s="36"/>
      <c r="H9" s="3"/>
    </row>
    <row r="10" spans="1:8" ht="27" customHeight="1">
      <c r="A10" s="19"/>
      <c r="B10" s="19"/>
      <c r="C10" s="30" t="s">
        <v>66</v>
      </c>
      <c r="D10" s="31" t="s">
        <v>117</v>
      </c>
      <c r="E10" s="32">
        <f>SUM(E11:E12)</f>
        <v>250</v>
      </c>
      <c r="F10" s="39" t="s">
        <v>52</v>
      </c>
      <c r="G10" s="33">
        <f>SUM(G11:G12)</f>
        <v>0</v>
      </c>
      <c r="H10" s="3"/>
    </row>
    <row r="11" spans="1:8" ht="25.5" customHeight="1">
      <c r="A11" s="19"/>
      <c r="B11" s="19"/>
      <c r="C11" s="37" t="s">
        <v>97</v>
      </c>
      <c r="D11" s="24" t="s">
        <v>118</v>
      </c>
      <c r="E11" s="25">
        <f>'STANJE POVRŠINA'!I13</f>
        <v>250</v>
      </c>
      <c r="F11" s="35">
        <v>0</v>
      </c>
      <c r="G11" s="36">
        <f>E11*F11</f>
        <v>0</v>
      </c>
      <c r="H11" s="3"/>
    </row>
    <row r="12" spans="1:8" ht="26.25" customHeight="1">
      <c r="A12" s="19"/>
      <c r="B12" s="19"/>
      <c r="C12" s="34" t="s">
        <v>86</v>
      </c>
      <c r="D12" s="24" t="s">
        <v>118</v>
      </c>
      <c r="E12" s="25">
        <f>'STANJE POVRŠINA'!J13</f>
        <v>0</v>
      </c>
      <c r="F12" s="35">
        <v>0</v>
      </c>
      <c r="G12" s="36">
        <f>E12*F12</f>
        <v>0</v>
      </c>
      <c r="H12" s="3"/>
    </row>
    <row r="13" spans="1:8" ht="19.5" customHeight="1">
      <c r="A13" s="19"/>
      <c r="B13" s="19"/>
      <c r="C13" s="34"/>
      <c r="D13" s="24"/>
      <c r="E13" s="25"/>
      <c r="F13" s="38"/>
      <c r="G13" s="36"/>
      <c r="H13" s="3"/>
    </row>
    <row r="14" spans="1:8" ht="28.5" customHeight="1">
      <c r="A14" s="19"/>
      <c r="B14" s="19"/>
      <c r="C14" s="26" t="s">
        <v>60</v>
      </c>
      <c r="D14" s="27"/>
      <c r="E14" s="28"/>
      <c r="F14" s="40"/>
      <c r="G14" s="29">
        <f>SUM(G15:G16)</f>
        <v>0</v>
      </c>
      <c r="H14" s="3"/>
    </row>
    <row r="15" spans="1:8" ht="21.75" customHeight="1">
      <c r="A15" s="19"/>
      <c r="B15" s="19"/>
      <c r="C15" s="34" t="s">
        <v>41</v>
      </c>
      <c r="D15" s="24" t="s">
        <v>118</v>
      </c>
      <c r="E15" s="25">
        <f>E6</f>
        <v>4690</v>
      </c>
      <c r="F15" s="35">
        <v>0</v>
      </c>
      <c r="G15" s="36">
        <f>E15*F15</f>
        <v>0</v>
      </c>
      <c r="H15" s="3"/>
    </row>
    <row r="16" spans="1:8" ht="24.75" customHeight="1">
      <c r="A16" s="19"/>
      <c r="B16" s="19"/>
      <c r="C16" s="34" t="s">
        <v>42</v>
      </c>
      <c r="D16" s="24" t="s">
        <v>118</v>
      </c>
      <c r="E16" s="25">
        <f>E10</f>
        <v>250</v>
      </c>
      <c r="F16" s="35">
        <v>0</v>
      </c>
      <c r="G16" s="36">
        <f>E16*F16</f>
        <v>0</v>
      </c>
      <c r="H16" s="3"/>
    </row>
    <row r="17" spans="1:8" ht="21.75" customHeight="1">
      <c r="A17" s="19"/>
      <c r="B17" s="19"/>
      <c r="C17" s="34"/>
      <c r="D17" s="24"/>
      <c r="E17" s="25"/>
      <c r="F17" s="38"/>
      <c r="G17" s="36"/>
      <c r="H17" s="3"/>
    </row>
    <row r="18" spans="1:8" ht="32.25" customHeight="1">
      <c r="A18" s="19"/>
      <c r="B18" s="19"/>
      <c r="C18" s="30" t="s">
        <v>102</v>
      </c>
      <c r="D18" s="27" t="s">
        <v>52</v>
      </c>
      <c r="E18" s="28"/>
      <c r="F18" s="40"/>
      <c r="G18" s="29">
        <f>SUM(G19:G22)</f>
        <v>0</v>
      </c>
      <c r="H18" s="3"/>
    </row>
    <row r="19" spans="1:8" ht="24" customHeight="1">
      <c r="A19" s="19"/>
      <c r="B19" s="19"/>
      <c r="C19" s="37" t="s">
        <v>98</v>
      </c>
      <c r="D19" s="24" t="s">
        <v>56</v>
      </c>
      <c r="E19" s="41" t="s">
        <v>52</v>
      </c>
      <c r="F19" s="35">
        <v>0</v>
      </c>
      <c r="G19" s="36">
        <f>F19</f>
        <v>0</v>
      </c>
      <c r="H19" s="3"/>
    </row>
    <row r="20" spans="1:8" ht="30.75" customHeight="1">
      <c r="A20" s="19"/>
      <c r="B20" s="19"/>
      <c r="C20" s="37" t="s">
        <v>99</v>
      </c>
      <c r="D20" s="42" t="s">
        <v>43</v>
      </c>
      <c r="E20" s="43" t="s">
        <v>52</v>
      </c>
      <c r="F20" s="44">
        <v>0</v>
      </c>
      <c r="G20" s="45">
        <f>F20</f>
        <v>0</v>
      </c>
      <c r="H20" s="3"/>
    </row>
    <row r="21" spans="1:8" ht="28.5" customHeight="1">
      <c r="A21" s="19"/>
      <c r="B21" s="19"/>
      <c r="C21" s="37" t="s">
        <v>100</v>
      </c>
      <c r="D21" s="24" t="s">
        <v>43</v>
      </c>
      <c r="E21" s="41" t="s">
        <v>52</v>
      </c>
      <c r="F21" s="35">
        <v>0</v>
      </c>
      <c r="G21" s="36">
        <f>F21</f>
        <v>0</v>
      </c>
      <c r="H21" s="3"/>
    </row>
    <row r="22" spans="1:8" ht="27" customHeight="1">
      <c r="A22" s="19"/>
      <c r="B22" s="19"/>
      <c r="C22" s="37" t="s">
        <v>101</v>
      </c>
      <c r="D22" s="24" t="s">
        <v>43</v>
      </c>
      <c r="E22" s="25"/>
      <c r="F22" s="35">
        <v>0</v>
      </c>
      <c r="G22" s="36">
        <f>F22</f>
        <v>0</v>
      </c>
      <c r="H22" s="3"/>
    </row>
    <row r="23" spans="1:8" ht="14.25">
      <c r="A23" s="19"/>
      <c r="B23" s="19"/>
      <c r="C23" s="46"/>
      <c r="D23" s="24"/>
      <c r="E23" s="25"/>
      <c r="F23" s="36"/>
      <c r="G23" s="36"/>
      <c r="H23" s="3"/>
    </row>
    <row r="24" spans="1:8" ht="21.75" customHeight="1">
      <c r="A24" s="19"/>
      <c r="B24" s="19"/>
      <c r="C24" s="46"/>
      <c r="D24" s="24"/>
      <c r="E24" s="25"/>
      <c r="F24" s="36"/>
      <c r="G24" s="36"/>
      <c r="H24" s="3"/>
    </row>
    <row r="25" spans="1:8" ht="15.75" customHeight="1">
      <c r="A25" s="19"/>
      <c r="B25" s="19"/>
      <c r="C25" s="30" t="s">
        <v>57</v>
      </c>
      <c r="D25" s="27" t="s">
        <v>43</v>
      </c>
      <c r="E25" s="28"/>
      <c r="F25" s="29">
        <v>0</v>
      </c>
      <c r="G25" s="29">
        <f>F25</f>
        <v>0</v>
      </c>
      <c r="H25" s="3"/>
    </row>
    <row r="26" spans="1:8" ht="14.25">
      <c r="A26" s="20"/>
      <c r="B26" s="20"/>
      <c r="C26" s="46"/>
      <c r="D26" s="24"/>
      <c r="E26" s="25"/>
      <c r="F26" s="47"/>
      <c r="G26" s="45"/>
      <c r="H26" s="3"/>
    </row>
    <row r="27" spans="1:8" ht="18" customHeight="1">
      <c r="A27" s="16"/>
      <c r="B27" s="16"/>
      <c r="C27" s="48"/>
      <c r="D27" s="42"/>
      <c r="E27" s="47"/>
      <c r="F27" s="47"/>
      <c r="G27" s="45"/>
      <c r="H27" s="3"/>
    </row>
    <row r="28" spans="1:8" ht="18.75" customHeight="1">
      <c r="A28" s="21"/>
      <c r="B28" s="21"/>
      <c r="C28" s="49" t="s">
        <v>76</v>
      </c>
      <c r="D28" s="50"/>
      <c r="E28" s="51"/>
      <c r="F28" s="51" t="s">
        <v>52</v>
      </c>
      <c r="G28" s="52">
        <f>G25+G18+G14+G5</f>
        <v>0</v>
      </c>
      <c r="H28" s="3"/>
    </row>
    <row r="29" spans="1:8" ht="14.25">
      <c r="A29" s="4"/>
      <c r="B29" s="4"/>
      <c r="C29" s="53"/>
      <c r="D29" s="54"/>
      <c r="E29" s="55"/>
      <c r="F29" s="55"/>
      <c r="G29" s="55"/>
      <c r="H29" s="3"/>
    </row>
    <row r="30" spans="1:8" ht="14.25">
      <c r="A30" s="4"/>
      <c r="B30" s="4"/>
      <c r="C30" s="53"/>
      <c r="D30" s="54"/>
      <c r="E30" s="55"/>
      <c r="F30" s="55"/>
      <c r="G30" s="55"/>
      <c r="H30" s="3"/>
    </row>
    <row r="31" spans="1:8" ht="14.25">
      <c r="A31" s="4"/>
      <c r="B31" s="4"/>
      <c r="C31" s="53" t="s">
        <v>62</v>
      </c>
      <c r="D31" s="54"/>
      <c r="E31" s="55"/>
      <c r="F31" s="55"/>
      <c r="G31" s="55"/>
      <c r="H31" s="15"/>
    </row>
    <row r="32" spans="1:8" ht="14.25">
      <c r="A32" s="4"/>
      <c r="B32" s="4"/>
      <c r="C32" s="56" t="s">
        <v>63</v>
      </c>
      <c r="D32" s="54"/>
      <c r="E32" s="55"/>
      <c r="F32" s="55"/>
      <c r="G32" s="55"/>
      <c r="H32" s="15"/>
    </row>
    <row r="33" spans="1:8" ht="14.25">
      <c r="A33" s="4"/>
      <c r="B33" s="4"/>
      <c r="C33" s="56" t="s">
        <v>52</v>
      </c>
      <c r="D33" s="54"/>
      <c r="E33" s="55"/>
      <c r="F33" s="55"/>
      <c r="G33" s="55"/>
      <c r="H33" s="15"/>
    </row>
    <row r="34" spans="1:8" ht="14.25">
      <c r="A34" s="2"/>
      <c r="B34" s="2"/>
      <c r="C34" s="57"/>
      <c r="D34" s="58"/>
      <c r="E34" s="59"/>
      <c r="F34" s="59"/>
      <c r="G34" s="59"/>
      <c r="H34" s="3"/>
    </row>
    <row r="35" spans="1:8" ht="14.25">
      <c r="A35" s="2"/>
      <c r="B35" s="2"/>
      <c r="C35" s="60" t="s">
        <v>103</v>
      </c>
      <c r="D35" s="58"/>
      <c r="E35" s="59"/>
      <c r="F35" s="59"/>
      <c r="G35" s="59"/>
      <c r="H35" s="3"/>
    </row>
    <row r="36" spans="1:8" ht="14.25">
      <c r="A36" s="5"/>
      <c r="B36" s="5"/>
      <c r="C36" s="57"/>
      <c r="D36" s="61"/>
      <c r="E36" s="62"/>
      <c r="F36" s="62"/>
      <c r="G36" s="62"/>
      <c r="H36" s="6"/>
    </row>
    <row r="37" spans="1:8" ht="14.25">
      <c r="A37" s="5"/>
      <c r="B37" s="5"/>
      <c r="C37" s="57" t="s">
        <v>104</v>
      </c>
      <c r="D37" s="61"/>
      <c r="E37" s="62"/>
      <c r="F37" s="62"/>
      <c r="G37" s="62"/>
      <c r="H37" s="6"/>
    </row>
    <row r="38" spans="1:8" ht="14.25">
      <c r="A38" s="5"/>
      <c r="B38" s="5"/>
      <c r="C38" s="57"/>
      <c r="D38" s="61"/>
      <c r="E38" s="62"/>
      <c r="F38" s="62"/>
      <c r="G38" s="62"/>
      <c r="H38" s="6"/>
    </row>
    <row r="39" spans="1:8" ht="14.25">
      <c r="A39" s="5"/>
      <c r="B39" s="5"/>
      <c r="C39" s="57"/>
      <c r="D39" s="61"/>
      <c r="E39" s="62"/>
      <c r="F39" s="62"/>
      <c r="G39" s="62"/>
      <c r="H39" s="6"/>
    </row>
    <row r="40" spans="1:8" ht="14.25">
      <c r="A40" s="5"/>
      <c r="B40" s="5"/>
      <c r="C40" s="57"/>
      <c r="D40" s="61"/>
      <c r="E40" s="62"/>
      <c r="F40" s="62"/>
      <c r="G40" s="62"/>
      <c r="H40" s="6"/>
    </row>
    <row r="41" spans="1:8" ht="14.25">
      <c r="A41" s="5"/>
      <c r="B41" s="5"/>
      <c r="C41" s="57" t="s">
        <v>106</v>
      </c>
      <c r="D41" s="61"/>
      <c r="E41" s="62"/>
      <c r="F41" s="62"/>
      <c r="G41" s="62"/>
      <c r="H41" s="6"/>
    </row>
    <row r="42" spans="1:8" ht="14.25">
      <c r="A42" s="7"/>
      <c r="B42" s="7"/>
      <c r="C42" s="63" t="s">
        <v>105</v>
      </c>
      <c r="D42" s="64"/>
      <c r="E42" s="65"/>
      <c r="F42" s="65"/>
      <c r="G42" s="65"/>
      <c r="H42" s="8"/>
    </row>
    <row r="43" spans="1:8" ht="14.25">
      <c r="A43" s="5"/>
      <c r="B43" s="5"/>
      <c r="C43" s="5"/>
      <c r="D43" s="9"/>
      <c r="E43" s="10"/>
      <c r="F43" s="10"/>
      <c r="G43" s="10"/>
      <c r="H43" s="11"/>
    </row>
    <row r="44" spans="1:8" ht="14.25">
      <c r="A44" s="3"/>
      <c r="B44" s="3"/>
      <c r="C44" s="3"/>
      <c r="D44" s="3"/>
      <c r="E44" s="3"/>
      <c r="F44" s="3"/>
      <c r="G44" s="3"/>
      <c r="H44" s="3"/>
    </row>
    <row r="45" spans="1:8" ht="14.25">
      <c r="A45" s="3"/>
      <c r="B45" s="3"/>
      <c r="C45" s="3"/>
      <c r="D45" s="3"/>
      <c r="E45" s="3"/>
      <c r="F45" s="3"/>
      <c r="G45" s="3"/>
      <c r="H45" s="3"/>
    </row>
    <row r="46" spans="1:8" ht="14.25">
      <c r="A46" s="3"/>
      <c r="B46" s="3"/>
      <c r="C46" s="3"/>
      <c r="D46" s="3"/>
      <c r="E46" s="3"/>
      <c r="F46" s="3"/>
      <c r="G46" s="3"/>
      <c r="H46" s="3"/>
    </row>
  </sheetData>
  <sheetProtection password="CF2D" sheet="1"/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Zrinka Lucianovic</cp:lastModifiedBy>
  <cp:lastPrinted>2013-05-15T07:32:51Z</cp:lastPrinted>
  <dcterms:created xsi:type="dcterms:W3CDTF">2013-04-30T07:40:38Z</dcterms:created>
  <dcterms:modified xsi:type="dcterms:W3CDTF">2013-05-15T07:33:19Z</dcterms:modified>
  <cp:category/>
  <cp:version/>
  <cp:contentType/>
  <cp:contentStatus/>
</cp:coreProperties>
</file>